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35" windowWidth="22245" windowHeight="13890" activeTab="0"/>
  </bookViews>
  <sheets>
    <sheet name="pl" sheetId="1" r:id="rId1"/>
    <sheet name="gew" sheetId="2" r:id="rId2"/>
    <sheet name="st" sheetId="3" r:id="rId3"/>
  </sheets>
  <definedNames/>
  <calcPr fullCalcOnLoad="1"/>
</workbook>
</file>

<file path=xl/sharedStrings.xml><?xml version="1.0" encoding="utf-8"?>
<sst xmlns="http://schemas.openxmlformats.org/spreadsheetml/2006/main" count="236" uniqueCount="92">
  <si>
    <t>w1</t>
  </si>
  <si>
    <t>w2</t>
  </si>
  <si>
    <t>w3</t>
  </si>
  <si>
    <t>w4</t>
  </si>
  <si>
    <t>w5</t>
  </si>
  <si>
    <t>w6</t>
  </si>
  <si>
    <t>w7</t>
  </si>
  <si>
    <t>w8</t>
  </si>
  <si>
    <t>haven</t>
  </si>
  <si>
    <t>totaal</t>
  </si>
  <si>
    <t>naam</t>
  </si>
  <si>
    <t>punten</t>
  </si>
  <si>
    <t>gewicht</t>
  </si>
  <si>
    <t>w10</t>
  </si>
  <si>
    <t>w9</t>
  </si>
  <si>
    <t>w11</t>
  </si>
  <si>
    <t>gemiddelde</t>
  </si>
  <si>
    <t>w13</t>
  </si>
  <si>
    <t>w14</t>
  </si>
  <si>
    <t>w15</t>
  </si>
  <si>
    <t>w12</t>
  </si>
  <si>
    <t>deelnemers</t>
  </si>
  <si>
    <t>Gie</t>
  </si>
  <si>
    <t>Nota:</t>
  </si>
  <si>
    <t>nr</t>
  </si>
  <si>
    <t>Beste 4</t>
  </si>
  <si>
    <t>aantal deelnemers</t>
  </si>
  <si>
    <t>aantal wedst</t>
  </si>
  <si>
    <t>tot vangst</t>
  </si>
  <si>
    <t>plaats</t>
  </si>
  <si>
    <t>stuks</t>
  </si>
  <si>
    <t>Ivens,Raf</t>
  </si>
  <si>
    <t>pl</t>
  </si>
  <si>
    <t>Algemeen</t>
  </si>
  <si>
    <t>Het kan zijn dat leden, die lange tijd niet aan wedstrijden hebben deelgenomen, op de huidige lijst niet meer voorkomen.</t>
  </si>
  <si>
    <t>Zodra zij terug deelnemen zal dit uiteraard veranderen.</t>
  </si>
  <si>
    <t>klassement.</t>
  </si>
  <si>
    <t>De 4 wedstrijden met het hoogste gewicht worden gebruikt voor het</t>
  </si>
  <si>
    <t>Pauwels,Dennis</t>
  </si>
  <si>
    <t>Azaert Freddy</t>
  </si>
  <si>
    <t>Pauwels,Gilbert</t>
  </si>
  <si>
    <t>Pauwels,Stan</t>
  </si>
  <si>
    <t>Butstraen, Frank</t>
  </si>
  <si>
    <t>Jorissen, Livinus</t>
  </si>
  <si>
    <t>Breemersch,Guido.</t>
  </si>
  <si>
    <t>Morreel,Luc</t>
  </si>
  <si>
    <t>Annaert,Pierre</t>
  </si>
  <si>
    <t>Audenaert Marcel</t>
  </si>
  <si>
    <t>Audenaert Sven.</t>
  </si>
  <si>
    <t>Cloots,Johan</t>
  </si>
  <si>
    <t>Cooreman,Dennis.</t>
  </si>
  <si>
    <t>Criar,Marc</t>
  </si>
  <si>
    <t>De Bie,Marcel</t>
  </si>
  <si>
    <t>Dirickx John.</t>
  </si>
  <si>
    <t>Dobbelaere,Mario</t>
  </si>
  <si>
    <t>Horemans,Pablo</t>
  </si>
  <si>
    <t>Jungers,Rik</t>
  </si>
  <si>
    <t>Peeters,Luc</t>
  </si>
  <si>
    <t>Raeymaekers,Peter</t>
  </si>
  <si>
    <t>Robberecht,Frans</t>
  </si>
  <si>
    <t>Soetewey,Stef</t>
  </si>
  <si>
    <t>Van Craenenbroeck Ludo</t>
  </si>
  <si>
    <t>Van De Velde Charles.</t>
  </si>
  <si>
    <t>Van De Wouwer Robert</t>
  </si>
  <si>
    <t>Van Ostaede Pierre.</t>
  </si>
  <si>
    <t>Van Ostaede Steven.</t>
  </si>
  <si>
    <t>Van Raemdonck,Dirk</t>
  </si>
  <si>
    <t>Van Opdorp, Charles</t>
  </si>
  <si>
    <t>Van Opdorp Charles</t>
  </si>
  <si>
    <t>Franken,W</t>
  </si>
  <si>
    <t>Van De Vyver,Paul</t>
  </si>
  <si>
    <t>Troonbeeckx,W</t>
  </si>
  <si>
    <t>Troonbeeckx,Walter</t>
  </si>
  <si>
    <t>Franken,Wil</t>
  </si>
  <si>
    <t>Abbeloos,Eugene</t>
  </si>
  <si>
    <t>Audenaert Sven</t>
  </si>
  <si>
    <t>Benoey,Pierre (Piet)</t>
  </si>
  <si>
    <t>Benoey,Pierre(Piet)</t>
  </si>
  <si>
    <t>Francken,Wil</t>
  </si>
  <si>
    <t>Havermans,L</t>
  </si>
  <si>
    <t xml:space="preserve">Havermans,L </t>
  </si>
  <si>
    <t>Van Tilburg,E</t>
  </si>
  <si>
    <t xml:space="preserve">   </t>
  </si>
  <si>
    <t xml:space="preserve"> </t>
  </si>
  <si>
    <t>Van de 16 geplande wedstrijden zijn er  7 doorgegaan.</t>
  </si>
  <si>
    <t>Som van wedstrijden met hoogst aantal stuks.</t>
  </si>
  <si>
    <t>Competitie 2022</t>
  </si>
  <si>
    <t>Einduitslag competitie 2022</t>
  </si>
  <si>
    <t>Informatief : stuks 2022</t>
  </si>
  <si>
    <t>van Dorst,J</t>
  </si>
  <si>
    <t>BL</t>
  </si>
  <si>
    <t>OO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</si>
</sst>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9"/>
      <color indexed="4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MS Reference Sans Serif"/>
      <family val="2"/>
    </font>
    <font>
      <sz val="16"/>
      <name val="MS Reference Sans Serif"/>
      <family val="2"/>
    </font>
    <font>
      <sz val="11"/>
      <name val="MS Reference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MS Reference Sans Serif"/>
      <family val="2"/>
    </font>
    <font>
      <sz val="11"/>
      <color indexed="8"/>
      <name val="MS Reference Sans Serif"/>
      <family val="2"/>
    </font>
    <font>
      <sz val="11"/>
      <color indexed="48"/>
      <name val="MS Reference Sans Serif"/>
      <family val="2"/>
    </font>
    <font>
      <sz val="11"/>
      <color indexed="48"/>
      <name val="Arial"/>
      <family val="2"/>
    </font>
    <font>
      <sz val="11"/>
      <color indexed="11"/>
      <name val="MS Reference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MS Reference Sans Serif"/>
      <family val="2"/>
    </font>
    <font>
      <sz val="11"/>
      <color theme="1"/>
      <name val="MS Reference Sans Serif"/>
      <family val="2"/>
    </font>
    <font>
      <sz val="11"/>
      <color rgb="FF3366FF"/>
      <name val="MS Reference Sans Serif"/>
      <family val="2"/>
    </font>
    <font>
      <sz val="11"/>
      <color rgb="FF000000"/>
      <name val="MS Reference Sans Serif"/>
      <family val="2"/>
    </font>
    <font>
      <sz val="11"/>
      <color rgb="FF3366FF"/>
      <name val="Arial"/>
      <family val="2"/>
    </font>
    <font>
      <sz val="11"/>
      <color rgb="FF66FF33"/>
      <name val="MS Reference Sans Serif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>
        <color indexed="63"/>
      </left>
      <right style="thin"/>
      <top style="medium"/>
      <bottom/>
    </border>
    <border>
      <left style="thin"/>
      <right style="medium"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8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8" fillId="0" borderId="18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34" borderId="19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9" fillId="33" borderId="22" xfId="0" applyFont="1" applyFill="1" applyBorder="1" applyAlignment="1">
      <alignment/>
    </xf>
    <xf numFmtId="3" fontId="5" fillId="35" borderId="12" xfId="0" applyNumberFormat="1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3" fontId="5" fillId="35" borderId="24" xfId="0" applyNumberFormat="1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0" borderId="20" xfId="0" applyBorder="1" applyAlignment="1">
      <alignment/>
    </xf>
    <xf numFmtId="3" fontId="5" fillId="0" borderId="24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3" fillId="34" borderId="27" xfId="0" applyFont="1" applyFill="1" applyBorder="1" applyAlignment="1">
      <alignment/>
    </xf>
    <xf numFmtId="0" fontId="0" fillId="34" borderId="26" xfId="0" applyFill="1" applyBorder="1" applyAlignment="1">
      <alignment/>
    </xf>
    <xf numFmtId="0" fontId="3" fillId="34" borderId="27" xfId="0" applyFont="1" applyFill="1" applyBorder="1" applyAlignment="1">
      <alignment textRotation="45"/>
    </xf>
    <xf numFmtId="0" fontId="5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1" fontId="5" fillId="35" borderId="25" xfId="0" applyNumberFormat="1" applyFont="1" applyFill="1" applyBorder="1" applyAlignment="1">
      <alignment/>
    </xf>
    <xf numFmtId="1" fontId="5" fillId="35" borderId="15" xfId="0" applyNumberFormat="1" applyFont="1" applyFill="1" applyBorder="1" applyAlignment="1">
      <alignment/>
    </xf>
    <xf numFmtId="1" fontId="8" fillId="33" borderId="2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35" borderId="18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12" fillId="35" borderId="22" xfId="0" applyFont="1" applyFill="1" applyBorder="1" applyAlignment="1">
      <alignment/>
    </xf>
    <xf numFmtId="0" fontId="0" fillId="34" borderId="30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textRotation="45"/>
    </xf>
    <xf numFmtId="0" fontId="5" fillId="33" borderId="23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13" fillId="0" borderId="27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0" fillId="34" borderId="32" xfId="0" applyFill="1" applyBorder="1" applyAlignment="1">
      <alignment/>
    </xf>
    <xf numFmtId="0" fontId="3" fillId="34" borderId="13" xfId="0" applyFont="1" applyFill="1" applyBorder="1" applyAlignment="1">
      <alignment textRotation="45"/>
    </xf>
    <xf numFmtId="0" fontId="5" fillId="33" borderId="20" xfId="0" applyFont="1" applyFill="1" applyBorder="1" applyAlignment="1">
      <alignment/>
    </xf>
    <xf numFmtId="0" fontId="0" fillId="35" borderId="12" xfId="0" applyFill="1" applyBorder="1" applyAlignment="1">
      <alignment horizontal="center"/>
    </xf>
    <xf numFmtId="1" fontId="0" fillId="35" borderId="15" xfId="0" applyNumberForma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13" fillId="0" borderId="0" xfId="0" applyFont="1" applyAlignment="1">
      <alignment/>
    </xf>
    <xf numFmtId="3" fontId="8" fillId="33" borderId="2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5" borderId="12" xfId="0" applyFill="1" applyBorder="1" applyAlignment="1">
      <alignment horizontal="center" vertical="center"/>
    </xf>
    <xf numFmtId="3" fontId="5" fillId="35" borderId="24" xfId="0" applyNumberFormat="1" applyFont="1" applyFill="1" applyBorder="1" applyAlignment="1">
      <alignment vertical="center"/>
    </xf>
    <xf numFmtId="3" fontId="5" fillId="35" borderId="12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35" borderId="15" xfId="0" applyFill="1" applyBorder="1" applyAlignment="1">
      <alignment vertical="center"/>
    </xf>
    <xf numFmtId="1" fontId="0" fillId="35" borderId="15" xfId="0" applyNumberFormat="1" applyFill="1" applyBorder="1" applyAlignment="1">
      <alignment horizontal="center" vertical="center"/>
    </xf>
    <xf numFmtId="1" fontId="5" fillId="35" borderId="25" xfId="0" applyNumberFormat="1" applyFont="1" applyFill="1" applyBorder="1" applyAlignment="1">
      <alignment vertical="center"/>
    </xf>
    <xf numFmtId="1" fontId="5" fillId="35" borderId="15" xfId="0" applyNumberFormat="1" applyFont="1" applyFill="1" applyBorder="1" applyAlignment="1">
      <alignment vertical="center"/>
    </xf>
    <xf numFmtId="1" fontId="8" fillId="33" borderId="21" xfId="0" applyNumberFormat="1" applyFont="1" applyFill="1" applyBorder="1" applyAlignment="1">
      <alignment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5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35" borderId="17" xfId="0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0" borderId="29" xfId="0" applyBorder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5" fillId="0" borderId="3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5" fillId="36" borderId="15" xfId="0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left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40" xfId="0" applyBorder="1" applyAlignment="1">
      <alignment/>
    </xf>
    <xf numFmtId="0" fontId="5" fillId="0" borderId="41" xfId="0" applyFont="1" applyBorder="1" applyAlignment="1">
      <alignment/>
    </xf>
    <xf numFmtId="0" fontId="0" fillId="35" borderId="19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44" xfId="0" applyBorder="1" applyAlignment="1">
      <alignment/>
    </xf>
    <xf numFmtId="0" fontId="15" fillId="0" borderId="45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5" fillId="0" borderId="0" xfId="0" applyFont="1" applyFill="1" applyBorder="1" applyAlignment="1">
      <alignment/>
    </xf>
    <xf numFmtId="0" fontId="2" fillId="0" borderId="46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0" fillId="0" borderId="48" xfId="0" applyBorder="1" applyAlignment="1">
      <alignment/>
    </xf>
    <xf numFmtId="0" fontId="16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49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0" fontId="0" fillId="0" borderId="53" xfId="0" applyBorder="1" applyAlignment="1">
      <alignment/>
    </xf>
    <xf numFmtId="0" fontId="3" fillId="34" borderId="32" xfId="0" applyFont="1" applyFill="1" applyBorder="1" applyAlignment="1">
      <alignment/>
    </xf>
    <xf numFmtId="0" fontId="0" fillId="0" borderId="54" xfId="0" applyBorder="1" applyAlignment="1">
      <alignment/>
    </xf>
    <xf numFmtId="0" fontId="17" fillId="0" borderId="14" xfId="0" applyFont="1" applyBorder="1" applyAlignment="1">
      <alignment/>
    </xf>
    <xf numFmtId="0" fontId="17" fillId="0" borderId="36" xfId="0" applyFont="1" applyBorder="1" applyAlignment="1">
      <alignment/>
    </xf>
    <xf numFmtId="0" fontId="17" fillId="0" borderId="13" xfId="0" applyFont="1" applyBorder="1" applyAlignment="1">
      <alignment/>
    </xf>
    <xf numFmtId="0" fontId="5" fillId="35" borderId="34" xfId="0" applyFont="1" applyFill="1" applyBorder="1" applyAlignment="1">
      <alignment/>
    </xf>
    <xf numFmtId="0" fontId="17" fillId="0" borderId="53" xfId="0" applyFont="1" applyBorder="1" applyAlignment="1">
      <alignment/>
    </xf>
    <xf numFmtId="0" fontId="0" fillId="0" borderId="45" xfId="0" applyBorder="1" applyAlignment="1">
      <alignment/>
    </xf>
    <xf numFmtId="0" fontId="0" fillId="0" borderId="30" xfId="0" applyBorder="1" applyAlignment="1">
      <alignment/>
    </xf>
    <xf numFmtId="0" fontId="3" fillId="34" borderId="55" xfId="0" applyFont="1" applyFill="1" applyBorder="1" applyAlignment="1">
      <alignment/>
    </xf>
    <xf numFmtId="0" fontId="0" fillId="0" borderId="56" xfId="0" applyBorder="1" applyAlignment="1">
      <alignment/>
    </xf>
    <xf numFmtId="0" fontId="3" fillId="34" borderId="20" xfId="0" applyFont="1" applyFill="1" applyBorder="1" applyAlignment="1">
      <alignment/>
    </xf>
    <xf numFmtId="0" fontId="0" fillId="35" borderId="12" xfId="0" applyFont="1" applyFill="1" applyBorder="1" applyAlignment="1">
      <alignment vertical="center"/>
    </xf>
    <xf numFmtId="0" fontId="67" fillId="36" borderId="15" xfId="0" applyFont="1" applyFill="1" applyBorder="1" applyAlignment="1">
      <alignment horizontal="right"/>
    </xf>
    <xf numFmtId="0" fontId="67" fillId="0" borderId="21" xfId="0" applyFont="1" applyBorder="1" applyAlignment="1">
      <alignment horizontal="center"/>
    </xf>
    <xf numFmtId="0" fontId="18" fillId="0" borderId="15" xfId="0" applyFont="1" applyBorder="1" applyAlignment="1">
      <alignment horizontal="right"/>
    </xf>
    <xf numFmtId="0" fontId="18" fillId="0" borderId="21" xfId="0" applyFont="1" applyBorder="1" applyAlignment="1">
      <alignment horizontal="center"/>
    </xf>
    <xf numFmtId="0" fontId="67" fillId="0" borderId="15" xfId="0" applyFont="1" applyBorder="1" applyAlignment="1">
      <alignment horizontal="right"/>
    </xf>
    <xf numFmtId="0" fontId="18" fillId="0" borderId="57" xfId="0" applyFont="1" applyBorder="1" applyAlignment="1">
      <alignment horizontal="right"/>
    </xf>
    <xf numFmtId="0" fontId="18" fillId="0" borderId="58" xfId="0" applyFont="1" applyBorder="1" applyAlignment="1">
      <alignment horizontal="center"/>
    </xf>
    <xf numFmtId="0" fontId="67" fillId="36" borderId="18" xfId="0" applyFont="1" applyFill="1" applyBorder="1" applyAlignment="1">
      <alignment/>
    </xf>
    <xf numFmtId="0" fontId="67" fillId="36" borderId="25" xfId="0" applyFont="1" applyFill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61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36" borderId="0" xfId="0" applyFont="1" applyFill="1" applyBorder="1" applyAlignment="1">
      <alignment/>
    </xf>
    <xf numFmtId="0" fontId="18" fillId="36" borderId="0" xfId="0" applyFont="1" applyFill="1" applyBorder="1" applyAlignment="1">
      <alignment horizontal="center"/>
    </xf>
    <xf numFmtId="0" fontId="67" fillId="36" borderId="0" xfId="0" applyFont="1" applyFill="1" applyBorder="1" applyAlignment="1">
      <alignment/>
    </xf>
    <xf numFmtId="0" fontId="67" fillId="36" borderId="17" xfId="0" applyFont="1" applyFill="1" applyBorder="1" applyAlignment="1">
      <alignment horizontal="right"/>
    </xf>
    <xf numFmtId="0" fontId="67" fillId="36" borderId="57" xfId="0" applyFont="1" applyFill="1" applyBorder="1" applyAlignment="1">
      <alignment horizontal="right"/>
    </xf>
    <xf numFmtId="0" fontId="67" fillId="0" borderId="22" xfId="0" applyFont="1" applyBorder="1" applyAlignment="1">
      <alignment horizontal="center"/>
    </xf>
    <xf numFmtId="0" fontId="67" fillId="0" borderId="58" xfId="0" applyFont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8" fillId="37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right"/>
    </xf>
    <xf numFmtId="0" fontId="18" fillId="37" borderId="11" xfId="0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7" fillId="0" borderId="0" xfId="0" applyFont="1" applyBorder="1" applyAlignment="1">
      <alignment/>
    </xf>
    <xf numFmtId="0" fontId="13" fillId="0" borderId="29" xfId="0" applyFont="1" applyBorder="1" applyAlignment="1">
      <alignment/>
    </xf>
    <xf numFmtId="0" fontId="67" fillId="36" borderId="24" xfId="0" applyFont="1" applyFill="1" applyBorder="1" applyAlignment="1">
      <alignment/>
    </xf>
    <xf numFmtId="0" fontId="5" fillId="0" borderId="61" xfId="0" applyFont="1" applyBorder="1" applyAlignment="1">
      <alignment/>
    </xf>
    <xf numFmtId="0" fontId="6" fillId="0" borderId="61" xfId="0" applyFont="1" applyFill="1" applyBorder="1" applyAlignment="1">
      <alignment/>
    </xf>
    <xf numFmtId="0" fontId="67" fillId="0" borderId="23" xfId="0" applyFont="1" applyBorder="1" applyAlignment="1">
      <alignment horizontal="center"/>
    </xf>
    <xf numFmtId="0" fontId="67" fillId="38" borderId="18" xfId="0" applyFont="1" applyFill="1" applyBorder="1" applyAlignment="1">
      <alignment/>
    </xf>
    <xf numFmtId="0" fontId="67" fillId="38" borderId="24" xfId="0" applyFont="1" applyFill="1" applyBorder="1" applyAlignment="1">
      <alignment/>
    </xf>
    <xf numFmtId="0" fontId="18" fillId="39" borderId="12" xfId="0" applyFont="1" applyFill="1" applyBorder="1" applyAlignment="1">
      <alignment/>
    </xf>
    <xf numFmtId="0" fontId="18" fillId="39" borderId="12" xfId="0" applyFont="1" applyFill="1" applyBorder="1" applyAlignment="1">
      <alignment horizontal="center"/>
    </xf>
    <xf numFmtId="0" fontId="18" fillId="39" borderId="12" xfId="0" applyFont="1" applyFill="1" applyBorder="1" applyAlignment="1">
      <alignment horizontal="right"/>
    </xf>
    <xf numFmtId="0" fontId="18" fillId="39" borderId="23" xfId="0" applyFont="1" applyFill="1" applyBorder="1" applyAlignment="1">
      <alignment horizontal="center"/>
    </xf>
    <xf numFmtId="0" fontId="67" fillId="15" borderId="15" xfId="0" applyFont="1" applyFill="1" applyBorder="1" applyAlignment="1">
      <alignment/>
    </xf>
    <xf numFmtId="0" fontId="67" fillId="15" borderId="15" xfId="0" applyFont="1" applyFill="1" applyBorder="1" applyAlignment="1">
      <alignment horizontal="center"/>
    </xf>
    <xf numFmtId="0" fontId="67" fillId="15" borderId="15" xfId="0" applyFont="1" applyFill="1" applyBorder="1" applyAlignment="1">
      <alignment horizontal="right"/>
    </xf>
    <xf numFmtId="0" fontId="67" fillId="15" borderId="21" xfId="0" applyFont="1" applyFill="1" applyBorder="1" applyAlignment="1">
      <alignment horizontal="center"/>
    </xf>
    <xf numFmtId="0" fontId="67" fillId="36" borderId="12" xfId="0" applyFont="1" applyFill="1" applyBorder="1" applyAlignment="1">
      <alignment horizontal="right"/>
    </xf>
    <xf numFmtId="0" fontId="67" fillId="40" borderId="15" xfId="0" applyFont="1" applyFill="1" applyBorder="1" applyAlignment="1">
      <alignment/>
    </xf>
    <xf numFmtId="0" fontId="18" fillId="40" borderId="15" xfId="0" applyFont="1" applyFill="1" applyBorder="1" applyAlignment="1">
      <alignment/>
    </xf>
    <xf numFmtId="0" fontId="18" fillId="36" borderId="15" xfId="0" applyFont="1" applyFill="1" applyBorder="1" applyAlignment="1">
      <alignment/>
    </xf>
    <xf numFmtId="0" fontId="18" fillId="36" borderId="15" xfId="0" applyFont="1" applyFill="1" applyBorder="1" applyAlignment="1">
      <alignment horizontal="center"/>
    </xf>
    <xf numFmtId="0" fontId="67" fillId="36" borderId="15" xfId="0" applyFont="1" applyFill="1" applyBorder="1" applyAlignment="1">
      <alignment/>
    </xf>
    <xf numFmtId="0" fontId="67" fillId="36" borderId="15" xfId="0" applyFont="1" applyFill="1" applyBorder="1" applyAlignment="1">
      <alignment horizontal="center"/>
    </xf>
    <xf numFmtId="0" fontId="18" fillId="36" borderId="57" xfId="0" applyFont="1" applyFill="1" applyBorder="1" applyAlignment="1">
      <alignment/>
    </xf>
    <xf numFmtId="0" fontId="67" fillId="36" borderId="57" xfId="0" applyFont="1" applyFill="1" applyBorder="1" applyAlignment="1">
      <alignment horizontal="center"/>
    </xf>
    <xf numFmtId="0" fontId="67" fillId="36" borderId="57" xfId="0" applyFont="1" applyFill="1" applyBorder="1" applyAlignment="1">
      <alignment/>
    </xf>
    <xf numFmtId="0" fontId="67" fillId="36" borderId="17" xfId="0" applyFont="1" applyFill="1" applyBorder="1" applyAlignment="1">
      <alignment/>
    </xf>
    <xf numFmtId="0" fontId="67" fillId="36" borderId="1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8" fillId="41" borderId="15" xfId="0" applyFont="1" applyFill="1" applyBorder="1" applyAlignment="1">
      <alignment horizontal="center"/>
    </xf>
    <xf numFmtId="0" fontId="67" fillId="41" borderId="15" xfId="0" applyFont="1" applyFill="1" applyBorder="1" applyAlignment="1">
      <alignment horizontal="center"/>
    </xf>
    <xf numFmtId="0" fontId="18" fillId="41" borderId="62" xfId="0" applyFont="1" applyFill="1" applyBorder="1" applyAlignment="1">
      <alignment horizontal="center"/>
    </xf>
    <xf numFmtId="0" fontId="67" fillId="41" borderId="57" xfId="0" applyFont="1" applyFill="1" applyBorder="1" applyAlignment="1">
      <alignment horizontal="center"/>
    </xf>
    <xf numFmtId="0" fontId="67" fillId="41" borderId="12" xfId="0" applyFont="1" applyFill="1" applyBorder="1" applyAlignment="1">
      <alignment horizontal="center"/>
    </xf>
    <xf numFmtId="0" fontId="18" fillId="40" borderId="0" xfId="0" applyFont="1" applyFill="1" applyBorder="1" applyAlignment="1">
      <alignment/>
    </xf>
    <xf numFmtId="0" fontId="68" fillId="36" borderId="18" xfId="0" applyFont="1" applyFill="1" applyBorder="1" applyAlignment="1">
      <alignment/>
    </xf>
    <xf numFmtId="0" fontId="20" fillId="0" borderId="34" xfId="0" applyFont="1" applyBorder="1" applyAlignment="1">
      <alignment/>
    </xf>
    <xf numFmtId="3" fontId="69" fillId="42" borderId="23" xfId="0" applyNumberFormat="1" applyFont="1" applyFill="1" applyBorder="1" applyAlignment="1">
      <alignment vertical="center"/>
    </xf>
    <xf numFmtId="0" fontId="68" fillId="0" borderId="11" xfId="0" applyFont="1" applyBorder="1" applyAlignment="1">
      <alignment horizontal="center"/>
    </xf>
    <xf numFmtId="0" fontId="68" fillId="36" borderId="24" xfId="0" applyFont="1" applyFill="1" applyBorder="1" applyAlignment="1">
      <alignment/>
    </xf>
    <xf numFmtId="0" fontId="20" fillId="0" borderId="61" xfId="0" applyFont="1" applyBorder="1" applyAlignment="1">
      <alignment/>
    </xf>
    <xf numFmtId="0" fontId="68" fillId="0" borderId="23" xfId="0" applyFont="1" applyBorder="1" applyAlignment="1">
      <alignment horizontal="center"/>
    </xf>
    <xf numFmtId="0" fontId="68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33" xfId="0" applyFont="1" applyBorder="1" applyAlignment="1">
      <alignment/>
    </xf>
    <xf numFmtId="0" fontId="20" fillId="0" borderId="63" xfId="0" applyFont="1" applyBorder="1" applyAlignment="1">
      <alignment/>
    </xf>
    <xf numFmtId="0" fontId="68" fillId="0" borderId="58" xfId="0" applyFont="1" applyBorder="1" applyAlignment="1">
      <alignment horizontal="center"/>
    </xf>
    <xf numFmtId="0" fontId="20" fillId="0" borderId="64" xfId="0" applyFont="1" applyBorder="1" applyAlignment="1">
      <alignment/>
    </xf>
    <xf numFmtId="0" fontId="68" fillId="0" borderId="6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70" fillId="0" borderId="61" xfId="0" applyFont="1" applyBorder="1" applyAlignment="1">
      <alignment/>
    </xf>
    <xf numFmtId="0" fontId="20" fillId="0" borderId="15" xfId="0" applyFont="1" applyBorder="1" applyAlignment="1">
      <alignment/>
    </xf>
    <xf numFmtId="0" fontId="66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right"/>
    </xf>
    <xf numFmtId="0" fontId="20" fillId="0" borderId="39" xfId="0" applyFont="1" applyBorder="1" applyAlignment="1">
      <alignment/>
    </xf>
    <xf numFmtId="0" fontId="20" fillId="0" borderId="66" xfId="0" applyFont="1" applyBorder="1" applyAlignment="1">
      <alignment/>
    </xf>
    <xf numFmtId="0" fontId="11" fillId="0" borderId="40" xfId="0" applyFont="1" applyBorder="1" applyAlignment="1">
      <alignment/>
    </xf>
    <xf numFmtId="0" fontId="13" fillId="0" borderId="45" xfId="0" applyFont="1" applyBorder="1" applyAlignment="1">
      <alignment/>
    </xf>
    <xf numFmtId="0" fontId="5" fillId="0" borderId="40" xfId="0" applyFont="1" applyBorder="1" applyAlignment="1">
      <alignment/>
    </xf>
    <xf numFmtId="0" fontId="0" fillId="0" borderId="50" xfId="0" applyBorder="1" applyAlignment="1">
      <alignment/>
    </xf>
    <xf numFmtId="0" fontId="17" fillId="0" borderId="45" xfId="0" applyFont="1" applyBorder="1" applyAlignment="1">
      <alignment/>
    </xf>
    <xf numFmtId="0" fontId="5" fillId="35" borderId="15" xfId="0" applyFont="1" applyFill="1" applyBorder="1" applyAlignment="1">
      <alignment horizontal="center"/>
    </xf>
    <xf numFmtId="0" fontId="66" fillId="36" borderId="15" xfId="0" applyFont="1" applyFill="1" applyBorder="1" applyAlignment="1">
      <alignment/>
    </xf>
    <xf numFmtId="0" fontId="2" fillId="0" borderId="67" xfId="0" applyFont="1" applyBorder="1" applyAlignment="1">
      <alignment horizontal="center"/>
    </xf>
    <xf numFmtId="0" fontId="66" fillId="36" borderId="12" xfId="0" applyFont="1" applyFill="1" applyBorder="1" applyAlignment="1">
      <alignment/>
    </xf>
    <xf numFmtId="0" fontId="2" fillId="0" borderId="48" xfId="0" applyFont="1" applyBorder="1" applyAlignment="1">
      <alignment horizontal="center"/>
    </xf>
    <xf numFmtId="0" fontId="66" fillId="36" borderId="33" xfId="0" applyFont="1" applyFill="1" applyBorder="1" applyAlignment="1">
      <alignment/>
    </xf>
    <xf numFmtId="0" fontId="66" fillId="36" borderId="39" xfId="0" applyFont="1" applyFill="1" applyBorder="1" applyAlignment="1">
      <alignment/>
    </xf>
    <xf numFmtId="0" fontId="68" fillId="0" borderId="33" xfId="0" applyFont="1" applyBorder="1" applyAlignment="1">
      <alignment/>
    </xf>
    <xf numFmtId="0" fontId="20" fillId="0" borderId="33" xfId="0" applyFont="1" applyFill="1" applyBorder="1" applyAlignment="1">
      <alignment/>
    </xf>
    <xf numFmtId="0" fontId="70" fillId="0" borderId="33" xfId="0" applyFont="1" applyBorder="1" applyAlignment="1">
      <alignment/>
    </xf>
    <xf numFmtId="3" fontId="71" fillId="42" borderId="34" xfId="0" applyNumberFormat="1" applyFont="1" applyFill="1" applyBorder="1" applyAlignment="1">
      <alignment horizontal="center"/>
    </xf>
    <xf numFmtId="3" fontId="71" fillId="42" borderId="33" xfId="0" applyNumberFormat="1" applyFont="1" applyFill="1" applyBorder="1" applyAlignment="1">
      <alignment horizontal="center"/>
    </xf>
    <xf numFmtId="3" fontId="71" fillId="42" borderId="39" xfId="0" applyNumberFormat="1" applyFont="1" applyFill="1" applyBorder="1" applyAlignment="1">
      <alignment horizontal="center"/>
    </xf>
    <xf numFmtId="0" fontId="20" fillId="36" borderId="12" xfId="0" applyFont="1" applyFill="1" applyBorder="1" applyAlignment="1">
      <alignment/>
    </xf>
    <xf numFmtId="3" fontId="71" fillId="43" borderId="12" xfId="0" applyNumberFormat="1" applyFont="1" applyFill="1" applyBorder="1" applyAlignment="1">
      <alignment horizontal="center"/>
    </xf>
    <xf numFmtId="0" fontId="20" fillId="36" borderId="15" xfId="0" applyFont="1" applyFill="1" applyBorder="1" applyAlignment="1">
      <alignment/>
    </xf>
    <xf numFmtId="3" fontId="71" fillId="43" borderId="15" xfId="0" applyNumberFormat="1" applyFont="1" applyFill="1" applyBorder="1" applyAlignment="1">
      <alignment horizontal="center"/>
    </xf>
    <xf numFmtId="0" fontId="67" fillId="36" borderId="12" xfId="0" applyFont="1" applyFill="1" applyBorder="1" applyAlignment="1">
      <alignment/>
    </xf>
    <xf numFmtId="3" fontId="72" fillId="44" borderId="23" xfId="0" applyNumberFormat="1" applyFont="1" applyFill="1" applyBorder="1" applyAlignment="1">
      <alignment vertical="center"/>
    </xf>
    <xf numFmtId="3" fontId="72" fillId="44" borderId="68" xfId="0" applyNumberFormat="1" applyFont="1" applyFill="1" applyBorder="1" applyAlignment="1">
      <alignment vertical="center"/>
    </xf>
    <xf numFmtId="3" fontId="72" fillId="44" borderId="65" xfId="0" applyNumberFormat="1" applyFont="1" applyFill="1" applyBorder="1" applyAlignment="1">
      <alignment vertical="center"/>
    </xf>
    <xf numFmtId="3" fontId="72" fillId="44" borderId="69" xfId="0" applyNumberFormat="1" applyFont="1" applyFill="1" applyBorder="1" applyAlignment="1">
      <alignment vertical="center"/>
    </xf>
    <xf numFmtId="3" fontId="72" fillId="44" borderId="15" xfId="0" applyNumberFormat="1" applyFont="1" applyFill="1" applyBorder="1" applyAlignment="1">
      <alignment vertical="center"/>
    </xf>
    <xf numFmtId="0" fontId="67" fillId="38" borderId="25" xfId="0" applyFont="1" applyFill="1" applyBorder="1" applyAlignment="1">
      <alignment/>
    </xf>
    <xf numFmtId="0" fontId="67" fillId="36" borderId="3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44" sqref="E44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5.7109375" style="0" customWidth="1"/>
    <col min="4" max="5" width="4.28125" style="0" customWidth="1"/>
    <col min="6" max="6" width="5.57421875" style="0" customWidth="1"/>
    <col min="7" max="21" width="4.28125" style="0" customWidth="1"/>
    <col min="22" max="22" width="6.7109375" style="0" customWidth="1"/>
    <col min="23" max="23" width="4.7109375" style="0" customWidth="1"/>
    <col min="24" max="24" width="4.8515625" style="0" customWidth="1"/>
    <col min="25" max="25" width="29.57421875" style="0" customWidth="1"/>
    <col min="26" max="26" width="13.00390625" style="0" customWidth="1"/>
    <col min="27" max="27" width="11.140625" style="0" customWidth="1"/>
    <col min="28" max="28" width="18.140625" style="0" customWidth="1"/>
  </cols>
  <sheetData>
    <row r="1" spans="1:28" ht="24.75" customHeight="1" thickBot="1">
      <c r="A1" s="124"/>
      <c r="B1" s="248"/>
      <c r="C1" s="149" t="s">
        <v>86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72"/>
      <c r="X1" s="125"/>
      <c r="Y1" s="139" t="s">
        <v>87</v>
      </c>
      <c r="Z1" s="137"/>
      <c r="AA1" s="126"/>
      <c r="AB1" s="127"/>
    </row>
    <row r="2" spans="1:28" ht="16.5" customHeight="1" thickBot="1">
      <c r="A2" s="247"/>
      <c r="B2" s="245" t="s">
        <v>29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2"/>
      <c r="X2" s="125"/>
      <c r="Y2" s="138" t="s">
        <v>33</v>
      </c>
      <c r="Z2" s="126"/>
      <c r="AA2" s="126"/>
      <c r="AB2" s="127"/>
    </row>
    <row r="3" spans="1:28" ht="18" customHeight="1" thickBot="1">
      <c r="A3" s="246" t="s">
        <v>24</v>
      </c>
      <c r="B3" s="244" t="s">
        <v>10</v>
      </c>
      <c r="C3" s="14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14</v>
      </c>
      <c r="L3" s="7" t="s">
        <v>13</v>
      </c>
      <c r="M3" s="7" t="s">
        <v>15</v>
      </c>
      <c r="N3" s="7" t="s">
        <v>20</v>
      </c>
      <c r="O3" s="7" t="s">
        <v>17</v>
      </c>
      <c r="P3" s="7" t="s">
        <v>18</v>
      </c>
      <c r="Q3" s="7" t="s">
        <v>19</v>
      </c>
      <c r="R3" s="41"/>
      <c r="S3" s="42" t="s">
        <v>25</v>
      </c>
      <c r="T3" s="43"/>
      <c r="U3" s="43"/>
      <c r="V3" s="44" t="s">
        <v>9</v>
      </c>
      <c r="X3" s="123" t="s">
        <v>32</v>
      </c>
      <c r="Y3" s="15" t="s">
        <v>10</v>
      </c>
      <c r="Z3" s="15" t="s">
        <v>11</v>
      </c>
      <c r="AA3" s="16" t="s">
        <v>12</v>
      </c>
      <c r="AB3" s="17" t="s">
        <v>27</v>
      </c>
    </row>
    <row r="4" spans="1:29" ht="15" customHeight="1" thickBot="1">
      <c r="A4" s="113">
        <v>1</v>
      </c>
      <c r="B4" s="66" t="s">
        <v>74</v>
      </c>
      <c r="C4" s="97">
        <v>5</v>
      </c>
      <c r="D4" s="98">
        <v>5</v>
      </c>
      <c r="E4" s="98">
        <v>1</v>
      </c>
      <c r="F4" s="99"/>
      <c r="G4" s="99"/>
      <c r="H4" s="100"/>
      <c r="I4" s="100"/>
      <c r="J4" s="98"/>
      <c r="K4" s="98"/>
      <c r="L4" s="98"/>
      <c r="M4" s="98"/>
      <c r="N4" s="98"/>
      <c r="O4" s="98"/>
      <c r="P4" s="98"/>
      <c r="Q4" s="98"/>
      <c r="R4" s="12">
        <f aca="true" t="shared" si="0" ref="R4:R43">SMALL(C4:Q4,1)</f>
        <v>1</v>
      </c>
      <c r="S4" s="1">
        <f aca="true" t="shared" si="1" ref="S4:S43">SMALL(C4:Q4,2)</f>
        <v>5</v>
      </c>
      <c r="T4" s="1">
        <f aca="true" t="shared" si="2" ref="T4:T43">SMALL(C4:Q4,3)</f>
        <v>5</v>
      </c>
      <c r="U4" s="1" t="e">
        <f aca="true" t="shared" si="3" ref="U4:U43">SMALL(C4:Q4,4)</f>
        <v>#NUM!</v>
      </c>
      <c r="V4" s="2" t="e">
        <f aca="true" t="shared" si="4" ref="V4:V43">SUM(R4:U4)</f>
        <v>#NUM!</v>
      </c>
      <c r="X4" s="193">
        <v>1</v>
      </c>
      <c r="Y4" s="182"/>
      <c r="Z4" s="183"/>
      <c r="AA4" s="184"/>
      <c r="AB4" s="185"/>
      <c r="AC4" s="171"/>
    </row>
    <row r="5" spans="1:29" ht="15" customHeight="1" thickBot="1">
      <c r="A5" s="190">
        <v>2</v>
      </c>
      <c r="B5" s="172" t="s">
        <v>46</v>
      </c>
      <c r="C5" s="97"/>
      <c r="D5" s="98"/>
      <c r="E5" s="98"/>
      <c r="F5" s="99"/>
      <c r="G5" s="99"/>
      <c r="H5" s="100"/>
      <c r="I5" s="100"/>
      <c r="J5" s="98"/>
      <c r="K5" s="98"/>
      <c r="L5" s="98"/>
      <c r="M5" s="98"/>
      <c r="N5" s="98"/>
      <c r="O5" s="98"/>
      <c r="P5" s="98"/>
      <c r="Q5" s="98"/>
      <c r="R5" s="12" t="e">
        <f t="shared" si="0"/>
        <v>#NUM!</v>
      </c>
      <c r="S5" s="1" t="e">
        <f t="shared" si="1"/>
        <v>#NUM!</v>
      </c>
      <c r="T5" s="1" t="e">
        <f t="shared" si="2"/>
        <v>#NUM!</v>
      </c>
      <c r="U5" s="1" t="e">
        <f t="shared" si="3"/>
        <v>#NUM!</v>
      </c>
      <c r="V5" s="2" t="e">
        <f t="shared" si="4"/>
        <v>#NUM!</v>
      </c>
      <c r="X5" s="194">
        <v>2</v>
      </c>
      <c r="Y5" s="195"/>
      <c r="Z5" s="196"/>
      <c r="AA5" s="197"/>
      <c r="AB5" s="198"/>
      <c r="AC5" s="171"/>
    </row>
    <row r="6" spans="1:29" ht="15" customHeight="1" thickBot="1">
      <c r="A6" s="113">
        <v>3</v>
      </c>
      <c r="B6" s="64" t="s">
        <v>47</v>
      </c>
      <c r="C6" s="97"/>
      <c r="D6" s="98">
        <v>7</v>
      </c>
      <c r="E6" s="98"/>
      <c r="F6" s="99"/>
      <c r="G6" s="99"/>
      <c r="H6" s="100"/>
      <c r="I6" s="100"/>
      <c r="J6" s="98"/>
      <c r="K6" s="98"/>
      <c r="L6" s="98"/>
      <c r="M6" s="98"/>
      <c r="N6" s="98"/>
      <c r="O6" s="98"/>
      <c r="P6" s="98"/>
      <c r="Q6" s="98"/>
      <c r="R6" s="12">
        <f t="shared" si="0"/>
        <v>7</v>
      </c>
      <c r="S6" s="1" t="e">
        <f t="shared" si="1"/>
        <v>#NUM!</v>
      </c>
      <c r="T6" s="1" t="e">
        <f t="shared" si="2"/>
        <v>#NUM!</v>
      </c>
      <c r="U6" s="1" t="e">
        <f t="shared" si="3"/>
        <v>#NUM!</v>
      </c>
      <c r="V6" s="2" t="e">
        <f t="shared" si="4"/>
        <v>#NUM!</v>
      </c>
      <c r="X6" s="193">
        <v>3</v>
      </c>
      <c r="Y6" s="199"/>
      <c r="Z6" s="200"/>
      <c r="AA6" s="201"/>
      <c r="AB6" s="202"/>
      <c r="AC6" s="171"/>
    </row>
    <row r="7" spans="1:28" ht="15" customHeight="1" thickBot="1">
      <c r="A7" s="190">
        <v>4</v>
      </c>
      <c r="B7" s="172" t="s">
        <v>75</v>
      </c>
      <c r="C7" s="97"/>
      <c r="D7" s="98"/>
      <c r="E7" s="98"/>
      <c r="F7" s="99"/>
      <c r="G7" s="99"/>
      <c r="H7" s="100"/>
      <c r="I7" s="100"/>
      <c r="J7" s="98"/>
      <c r="K7" s="98"/>
      <c r="L7" s="98"/>
      <c r="M7" s="98"/>
      <c r="N7" s="98"/>
      <c r="O7" s="98"/>
      <c r="P7" s="98"/>
      <c r="Q7" s="98"/>
      <c r="R7" s="12" t="e">
        <f t="shared" si="0"/>
        <v>#NUM!</v>
      </c>
      <c r="S7" s="1" t="e">
        <f t="shared" si="1"/>
        <v>#NUM!</v>
      </c>
      <c r="T7" s="1" t="e">
        <f t="shared" si="2"/>
        <v>#NUM!</v>
      </c>
      <c r="U7" s="1" t="e">
        <f t="shared" si="3"/>
        <v>#NUM!</v>
      </c>
      <c r="V7" s="2" t="e">
        <f t="shared" si="4"/>
        <v>#NUM!</v>
      </c>
      <c r="X7" s="194">
        <v>4</v>
      </c>
      <c r="Y7" s="206"/>
      <c r="Z7" s="216"/>
      <c r="AA7" s="162"/>
      <c r="AB7" s="163"/>
    </row>
    <row r="8" spans="1:28" ht="15" customHeight="1" thickBot="1">
      <c r="A8" s="113">
        <v>5</v>
      </c>
      <c r="B8" s="63" t="s">
        <v>39</v>
      </c>
      <c r="C8" s="97"/>
      <c r="D8" s="98"/>
      <c r="E8" s="98"/>
      <c r="F8" s="99"/>
      <c r="G8" s="99"/>
      <c r="H8" s="100"/>
      <c r="I8" s="100"/>
      <c r="J8" s="98"/>
      <c r="K8" s="98"/>
      <c r="L8" s="98"/>
      <c r="M8" s="98"/>
      <c r="N8" s="98"/>
      <c r="O8" s="98"/>
      <c r="P8" s="98"/>
      <c r="Q8" s="98"/>
      <c r="R8" s="12" t="e">
        <f t="shared" si="0"/>
        <v>#NUM!</v>
      </c>
      <c r="S8" s="1" t="e">
        <f t="shared" si="1"/>
        <v>#NUM!</v>
      </c>
      <c r="T8" s="1" t="e">
        <f t="shared" si="2"/>
        <v>#NUM!</v>
      </c>
      <c r="U8" s="1" t="e">
        <f t="shared" si="3"/>
        <v>#NUM!</v>
      </c>
      <c r="V8" s="2" t="e">
        <f t="shared" si="4"/>
        <v>#NUM!</v>
      </c>
      <c r="X8" s="193">
        <v>5</v>
      </c>
      <c r="Y8" s="206"/>
      <c r="Z8" s="216"/>
      <c r="AA8" s="162"/>
      <c r="AB8" s="163"/>
    </row>
    <row r="9" spans="1:28" ht="15" customHeight="1" thickBot="1">
      <c r="A9" s="190">
        <v>6</v>
      </c>
      <c r="B9" s="63" t="s">
        <v>77</v>
      </c>
      <c r="C9" s="97">
        <v>2</v>
      </c>
      <c r="D9" s="98"/>
      <c r="E9" s="98">
        <v>7</v>
      </c>
      <c r="F9" s="99"/>
      <c r="G9" s="99"/>
      <c r="H9" s="100"/>
      <c r="I9" s="100"/>
      <c r="J9" s="98"/>
      <c r="K9" s="98"/>
      <c r="L9" s="98"/>
      <c r="M9" s="98"/>
      <c r="N9" s="98"/>
      <c r="O9" s="98"/>
      <c r="P9" s="98"/>
      <c r="Q9" s="98"/>
      <c r="R9" s="12">
        <f t="shared" si="0"/>
        <v>2</v>
      </c>
      <c r="S9" s="1">
        <f t="shared" si="1"/>
        <v>7</v>
      </c>
      <c r="T9" s="1" t="e">
        <f t="shared" si="2"/>
        <v>#NUM!</v>
      </c>
      <c r="U9" s="1" t="e">
        <f t="shared" si="3"/>
        <v>#NUM!</v>
      </c>
      <c r="V9" s="2" t="e">
        <f t="shared" si="4"/>
        <v>#NUM!</v>
      </c>
      <c r="X9" s="194">
        <v>6</v>
      </c>
      <c r="Y9" s="208"/>
      <c r="Z9" s="217"/>
      <c r="AA9" s="160"/>
      <c r="AB9" s="161"/>
    </row>
    <row r="10" spans="1:28" ht="15" customHeight="1" thickBot="1">
      <c r="A10" s="113">
        <v>7</v>
      </c>
      <c r="B10" s="64" t="s">
        <v>44</v>
      </c>
      <c r="C10" s="97">
        <v>6</v>
      </c>
      <c r="D10" s="98">
        <v>6</v>
      </c>
      <c r="E10" s="98">
        <v>2</v>
      </c>
      <c r="F10" s="99"/>
      <c r="G10" s="99"/>
      <c r="H10" s="100"/>
      <c r="I10" s="100"/>
      <c r="J10" s="98"/>
      <c r="K10" s="98"/>
      <c r="L10" s="98"/>
      <c r="M10" s="98"/>
      <c r="N10" s="98"/>
      <c r="O10" s="98"/>
      <c r="P10" s="98"/>
      <c r="Q10" s="98"/>
      <c r="R10" s="12">
        <f t="shared" si="0"/>
        <v>2</v>
      </c>
      <c r="S10" s="1">
        <f t="shared" si="1"/>
        <v>6</v>
      </c>
      <c r="T10" s="1">
        <f t="shared" si="2"/>
        <v>6</v>
      </c>
      <c r="U10" s="1" t="e">
        <f t="shared" si="3"/>
        <v>#NUM!</v>
      </c>
      <c r="V10" s="2" t="e">
        <f t="shared" si="4"/>
        <v>#NUM!</v>
      </c>
      <c r="X10" s="193">
        <v>7</v>
      </c>
      <c r="Y10" s="208"/>
      <c r="Z10" s="217"/>
      <c r="AA10" s="160"/>
      <c r="AB10" s="161"/>
    </row>
    <row r="11" spans="1:28" ht="15" customHeight="1" thickBot="1">
      <c r="A11" s="190">
        <v>8</v>
      </c>
      <c r="B11" s="64" t="s">
        <v>42</v>
      </c>
      <c r="C11" s="97">
        <v>14</v>
      </c>
      <c r="D11" s="98">
        <v>12</v>
      </c>
      <c r="E11" s="98"/>
      <c r="F11" s="99"/>
      <c r="G11" s="99"/>
      <c r="H11" s="100"/>
      <c r="I11" s="100"/>
      <c r="J11" s="98"/>
      <c r="K11" s="98"/>
      <c r="L11" s="98"/>
      <c r="M11" s="98"/>
      <c r="N11" s="98"/>
      <c r="O11" s="98"/>
      <c r="P11" s="98"/>
      <c r="Q11" s="98"/>
      <c r="R11" s="12">
        <f t="shared" si="0"/>
        <v>12</v>
      </c>
      <c r="S11" s="1">
        <f t="shared" si="1"/>
        <v>14</v>
      </c>
      <c r="T11" s="1" t="e">
        <f t="shared" si="2"/>
        <v>#NUM!</v>
      </c>
      <c r="U11" s="1" t="e">
        <f t="shared" si="3"/>
        <v>#NUM!</v>
      </c>
      <c r="V11" s="2" t="e">
        <f t="shared" si="4"/>
        <v>#NUM!</v>
      </c>
      <c r="X11" s="194">
        <v>8</v>
      </c>
      <c r="Y11" s="208"/>
      <c r="Z11" s="217"/>
      <c r="AA11" s="160"/>
      <c r="AB11" s="161"/>
    </row>
    <row r="12" spans="1:28" ht="15" customHeight="1" thickBot="1">
      <c r="A12" s="113">
        <v>9</v>
      </c>
      <c r="B12" s="63" t="s">
        <v>49</v>
      </c>
      <c r="C12" s="97"/>
      <c r="D12" s="98"/>
      <c r="E12" s="98"/>
      <c r="F12" s="99"/>
      <c r="G12" s="99"/>
      <c r="H12" s="100"/>
      <c r="I12" s="100"/>
      <c r="J12" s="98"/>
      <c r="K12" s="98"/>
      <c r="L12" s="98"/>
      <c r="M12" s="98"/>
      <c r="N12" s="98"/>
      <c r="O12" s="98"/>
      <c r="P12" s="98"/>
      <c r="Q12" s="98"/>
      <c r="R12" s="12" t="e">
        <f t="shared" si="0"/>
        <v>#NUM!</v>
      </c>
      <c r="S12" s="1" t="e">
        <f t="shared" si="1"/>
        <v>#NUM!</v>
      </c>
      <c r="T12" s="1" t="e">
        <f t="shared" si="2"/>
        <v>#NUM!</v>
      </c>
      <c r="U12" s="1" t="e">
        <f t="shared" si="3"/>
        <v>#NUM!</v>
      </c>
      <c r="V12" s="2" t="e">
        <f t="shared" si="4"/>
        <v>#NUM!</v>
      </c>
      <c r="X12" s="193">
        <v>9</v>
      </c>
      <c r="Y12" s="212"/>
      <c r="Z12" s="219"/>
      <c r="AA12" s="179"/>
      <c r="AB12" s="181"/>
    </row>
    <row r="13" spans="1:28" ht="15" customHeight="1" thickBot="1">
      <c r="A13" s="190">
        <v>10</v>
      </c>
      <c r="B13" s="63" t="s">
        <v>50</v>
      </c>
      <c r="C13" s="97">
        <v>8</v>
      </c>
      <c r="D13" s="98">
        <v>4</v>
      </c>
      <c r="E13" s="98"/>
      <c r="F13" s="99"/>
      <c r="G13" s="99"/>
      <c r="H13" s="100"/>
      <c r="I13" s="100"/>
      <c r="J13" s="98"/>
      <c r="K13" s="98"/>
      <c r="L13" s="98"/>
      <c r="M13" s="98"/>
      <c r="N13" s="98"/>
      <c r="O13" s="98"/>
      <c r="P13" s="98"/>
      <c r="Q13" s="98"/>
      <c r="R13" s="12">
        <f t="shared" si="0"/>
        <v>4</v>
      </c>
      <c r="S13" s="1">
        <f t="shared" si="1"/>
        <v>8</v>
      </c>
      <c r="T13" s="1" t="e">
        <f t="shared" si="2"/>
        <v>#NUM!</v>
      </c>
      <c r="U13" s="1" t="e">
        <f t="shared" si="3"/>
        <v>#NUM!</v>
      </c>
      <c r="V13" s="2" t="e">
        <f t="shared" si="4"/>
        <v>#NUM!</v>
      </c>
      <c r="X13" s="272">
        <v>10</v>
      </c>
      <c r="Y13" s="208"/>
      <c r="Z13" s="217"/>
      <c r="AA13" s="160"/>
      <c r="AB13" s="161"/>
    </row>
    <row r="14" spans="1:28" ht="15" customHeight="1" thickBot="1">
      <c r="A14" s="113">
        <v>11</v>
      </c>
      <c r="B14" s="63" t="s">
        <v>51</v>
      </c>
      <c r="C14" s="97"/>
      <c r="D14" s="98"/>
      <c r="E14" s="98"/>
      <c r="F14" s="99"/>
      <c r="G14" s="99"/>
      <c r="H14" s="100"/>
      <c r="I14" s="100"/>
      <c r="J14" s="98"/>
      <c r="K14" s="98"/>
      <c r="L14" s="98"/>
      <c r="M14" s="98"/>
      <c r="N14" s="98"/>
      <c r="O14" s="98"/>
      <c r="P14" s="98"/>
      <c r="Q14" s="98"/>
      <c r="R14" s="12" t="e">
        <f t="shared" si="0"/>
        <v>#NUM!</v>
      </c>
      <c r="S14" s="1" t="e">
        <f t="shared" si="1"/>
        <v>#NUM!</v>
      </c>
      <c r="T14" s="1" t="e">
        <f t="shared" si="2"/>
        <v>#NUM!</v>
      </c>
      <c r="U14" s="1" t="e">
        <f t="shared" si="3"/>
        <v>#NUM!</v>
      </c>
      <c r="V14" s="2" t="e">
        <f t="shared" si="4"/>
        <v>#NUM!</v>
      </c>
      <c r="X14" s="194">
        <v>11</v>
      </c>
      <c r="Y14" s="266"/>
      <c r="Z14" s="220"/>
      <c r="AA14" s="203"/>
      <c r="AB14" s="192"/>
    </row>
    <row r="15" spans="1:28" ht="15" customHeight="1" thickBot="1">
      <c r="A15" s="190">
        <v>12</v>
      </c>
      <c r="B15" s="63" t="s">
        <v>52</v>
      </c>
      <c r="C15" s="97"/>
      <c r="D15" s="98"/>
      <c r="E15" s="98"/>
      <c r="F15" s="99"/>
      <c r="G15" s="99"/>
      <c r="H15" s="100"/>
      <c r="I15" s="100"/>
      <c r="J15" s="98"/>
      <c r="K15" s="98"/>
      <c r="L15" s="98"/>
      <c r="M15" s="98"/>
      <c r="N15" s="98"/>
      <c r="O15" s="98"/>
      <c r="P15" s="98"/>
      <c r="Q15" s="98"/>
      <c r="R15" s="12" t="e">
        <f t="shared" si="0"/>
        <v>#NUM!</v>
      </c>
      <c r="S15" s="1" t="e">
        <f t="shared" si="1"/>
        <v>#NUM!</v>
      </c>
      <c r="T15" s="1" t="e">
        <f t="shared" si="2"/>
        <v>#NUM!</v>
      </c>
      <c r="U15" s="1" t="e">
        <f t="shared" si="3"/>
        <v>#NUM!</v>
      </c>
      <c r="V15" s="2" t="e">
        <f t="shared" si="4"/>
        <v>#NUM!</v>
      </c>
      <c r="X15" s="194">
        <v>12</v>
      </c>
      <c r="Y15" s="266"/>
      <c r="Z15" s="220"/>
      <c r="AA15" s="203"/>
      <c r="AB15" s="192"/>
    </row>
    <row r="16" spans="1:28" ht="15" customHeight="1" thickBot="1">
      <c r="A16" s="113">
        <v>13</v>
      </c>
      <c r="B16" s="63" t="s">
        <v>53</v>
      </c>
      <c r="C16" s="97"/>
      <c r="D16" s="98">
        <v>9</v>
      </c>
      <c r="E16" s="98">
        <v>10</v>
      </c>
      <c r="F16" s="99"/>
      <c r="G16" s="99"/>
      <c r="H16" s="100"/>
      <c r="I16" s="100"/>
      <c r="J16" s="98"/>
      <c r="K16" s="98"/>
      <c r="L16" s="98"/>
      <c r="M16" s="98"/>
      <c r="N16" s="98"/>
      <c r="O16" s="98"/>
      <c r="P16" s="98"/>
      <c r="Q16" s="98"/>
      <c r="R16" s="12">
        <f t="shared" si="0"/>
        <v>9</v>
      </c>
      <c r="S16" s="1">
        <f t="shared" si="1"/>
        <v>10</v>
      </c>
      <c r="T16" s="1" t="e">
        <f t="shared" si="2"/>
        <v>#NUM!</v>
      </c>
      <c r="U16" s="1" t="e">
        <f t="shared" si="3"/>
        <v>#NUM!</v>
      </c>
      <c r="V16" s="2" t="e">
        <f t="shared" si="4"/>
        <v>#NUM!</v>
      </c>
      <c r="X16" s="193">
        <v>13</v>
      </c>
      <c r="Y16" s="266"/>
      <c r="Z16" s="220"/>
      <c r="AA16" s="203"/>
      <c r="AB16" s="192"/>
    </row>
    <row r="17" spans="1:28" ht="15" customHeight="1" thickBot="1">
      <c r="A17" s="190">
        <v>14</v>
      </c>
      <c r="B17" s="63" t="s">
        <v>54</v>
      </c>
      <c r="C17" s="97">
        <v>11</v>
      </c>
      <c r="D17" s="98">
        <v>11</v>
      </c>
      <c r="E17" s="98"/>
      <c r="F17" s="99"/>
      <c r="G17" s="99"/>
      <c r="H17" s="100"/>
      <c r="I17" s="100"/>
      <c r="J17" s="98"/>
      <c r="K17" s="98"/>
      <c r="L17" s="98"/>
      <c r="M17" s="98"/>
      <c r="N17" s="98"/>
      <c r="O17" s="98"/>
      <c r="P17" s="98"/>
      <c r="Q17" s="98"/>
      <c r="R17" s="12">
        <f t="shared" si="0"/>
        <v>11</v>
      </c>
      <c r="S17" s="1">
        <f t="shared" si="1"/>
        <v>11</v>
      </c>
      <c r="T17" s="1" t="e">
        <f t="shared" si="2"/>
        <v>#NUM!</v>
      </c>
      <c r="U17" s="1" t="e">
        <f t="shared" si="3"/>
        <v>#NUM!</v>
      </c>
      <c r="V17" s="2" t="e">
        <f t="shared" si="4"/>
        <v>#NUM!</v>
      </c>
      <c r="X17" s="194">
        <v>14</v>
      </c>
      <c r="Y17" s="208"/>
      <c r="Z17" s="217"/>
      <c r="AA17" s="164"/>
      <c r="AB17" s="161"/>
    </row>
    <row r="18" spans="1:28" ht="15" customHeight="1" thickBot="1">
      <c r="A18" s="113">
        <v>15</v>
      </c>
      <c r="B18" s="63" t="s">
        <v>69</v>
      </c>
      <c r="C18" s="97">
        <v>1</v>
      </c>
      <c r="D18" s="98">
        <v>1</v>
      </c>
      <c r="E18" s="98">
        <v>3</v>
      </c>
      <c r="F18" s="99"/>
      <c r="G18" s="99"/>
      <c r="H18" s="100"/>
      <c r="I18" s="100"/>
      <c r="J18" s="98"/>
      <c r="K18" s="98"/>
      <c r="L18" s="98"/>
      <c r="M18" s="98"/>
      <c r="N18" s="98"/>
      <c r="O18" s="98"/>
      <c r="P18" s="98"/>
      <c r="Q18" s="98"/>
      <c r="R18" s="12">
        <f t="shared" si="0"/>
        <v>1</v>
      </c>
      <c r="S18" s="1">
        <f t="shared" si="1"/>
        <v>1</v>
      </c>
      <c r="T18" s="1">
        <f t="shared" si="2"/>
        <v>3</v>
      </c>
      <c r="U18" s="1" t="e">
        <f t="shared" si="3"/>
        <v>#NUM!</v>
      </c>
      <c r="V18" s="2" t="e">
        <f t="shared" si="4"/>
        <v>#NUM!</v>
      </c>
      <c r="X18" s="193">
        <v>15</v>
      </c>
      <c r="Y18" s="206"/>
      <c r="Z18" s="216"/>
      <c r="AA18" s="162"/>
      <c r="AB18" s="163"/>
    </row>
    <row r="19" spans="1:28" ht="15" customHeight="1" thickBot="1">
      <c r="A19" s="190">
        <v>16</v>
      </c>
      <c r="B19" s="63" t="s">
        <v>79</v>
      </c>
      <c r="C19" s="97">
        <v>3</v>
      </c>
      <c r="D19" s="98">
        <v>10</v>
      </c>
      <c r="E19" s="98">
        <v>6</v>
      </c>
      <c r="F19" s="99"/>
      <c r="G19" s="99"/>
      <c r="H19" s="100"/>
      <c r="I19" s="100"/>
      <c r="J19" s="98"/>
      <c r="K19" s="98"/>
      <c r="L19" s="98"/>
      <c r="M19" s="98"/>
      <c r="N19" s="98"/>
      <c r="O19" s="98"/>
      <c r="P19" s="98"/>
      <c r="Q19" s="98"/>
      <c r="R19" s="12">
        <f t="shared" si="0"/>
        <v>3</v>
      </c>
      <c r="S19" s="1">
        <f t="shared" si="1"/>
        <v>6</v>
      </c>
      <c r="T19" s="1">
        <f t="shared" si="2"/>
        <v>10</v>
      </c>
      <c r="U19" s="1" t="e">
        <f t="shared" si="3"/>
        <v>#NUM!</v>
      </c>
      <c r="V19" s="2" t="e">
        <f t="shared" si="4"/>
        <v>#NUM!</v>
      </c>
      <c r="X19" s="194"/>
      <c r="Y19" s="205"/>
      <c r="Z19" s="216"/>
      <c r="AA19" s="162"/>
      <c r="AB19" s="163"/>
    </row>
    <row r="20" spans="1:28" ht="15" customHeight="1" thickBot="1">
      <c r="A20" s="113">
        <v>17</v>
      </c>
      <c r="B20" s="63" t="s">
        <v>55</v>
      </c>
      <c r="C20" s="97"/>
      <c r="D20" s="98"/>
      <c r="E20" s="98"/>
      <c r="F20" s="99"/>
      <c r="G20" s="99"/>
      <c r="H20" s="100"/>
      <c r="I20" s="100"/>
      <c r="J20" s="98"/>
      <c r="K20" s="98"/>
      <c r="L20" s="98"/>
      <c r="M20" s="98"/>
      <c r="N20" s="98"/>
      <c r="O20" s="98"/>
      <c r="P20" s="98"/>
      <c r="Q20" s="98"/>
      <c r="R20" s="12" t="e">
        <f t="shared" si="0"/>
        <v>#NUM!</v>
      </c>
      <c r="S20" s="1" t="e">
        <f t="shared" si="1"/>
        <v>#NUM!</v>
      </c>
      <c r="T20" s="1" t="e">
        <f t="shared" si="2"/>
        <v>#NUM!</v>
      </c>
      <c r="U20" s="1" t="e">
        <f t="shared" si="3"/>
        <v>#NUM!</v>
      </c>
      <c r="V20" s="2" t="e">
        <f t="shared" si="4"/>
        <v>#NUM!</v>
      </c>
      <c r="X20" s="193"/>
      <c r="Y20" s="205"/>
      <c r="Z20" s="216"/>
      <c r="AA20" s="162"/>
      <c r="AB20" s="163"/>
    </row>
    <row r="21" spans="1:28" ht="15" customHeight="1" thickBot="1">
      <c r="A21" s="190">
        <v>18</v>
      </c>
      <c r="B21" s="63" t="s">
        <v>31</v>
      </c>
      <c r="C21" s="97"/>
      <c r="D21" s="98"/>
      <c r="E21" s="98"/>
      <c r="F21" s="99"/>
      <c r="G21" s="99"/>
      <c r="H21" s="100"/>
      <c r="I21" s="100"/>
      <c r="J21" s="98"/>
      <c r="K21" s="98"/>
      <c r="L21" s="98"/>
      <c r="M21" s="98"/>
      <c r="N21" s="98"/>
      <c r="O21" s="98"/>
      <c r="P21" s="98"/>
      <c r="Q21" s="98"/>
      <c r="R21" s="12" t="e">
        <f t="shared" si="0"/>
        <v>#NUM!</v>
      </c>
      <c r="S21" s="1" t="e">
        <f t="shared" si="1"/>
        <v>#NUM!</v>
      </c>
      <c r="T21" s="1" t="e">
        <f t="shared" si="2"/>
        <v>#NUM!</v>
      </c>
      <c r="U21" s="1" t="e">
        <f t="shared" si="3"/>
        <v>#NUM!</v>
      </c>
      <c r="V21" s="2" t="e">
        <f t="shared" si="4"/>
        <v>#NUM!</v>
      </c>
      <c r="X21" s="194"/>
      <c r="Y21" s="204"/>
      <c r="Z21" s="217"/>
      <c r="AA21" s="160"/>
      <c r="AB21" s="161"/>
    </row>
    <row r="22" spans="1:28" ht="15" customHeight="1" thickBot="1">
      <c r="A22" s="113">
        <v>19</v>
      </c>
      <c r="B22" s="63" t="s">
        <v>43</v>
      </c>
      <c r="C22" s="97"/>
      <c r="D22" s="98">
        <v>3</v>
      </c>
      <c r="E22" s="98"/>
      <c r="F22" s="99"/>
      <c r="G22" s="99"/>
      <c r="H22" s="100"/>
      <c r="I22" s="100"/>
      <c r="J22" s="98"/>
      <c r="K22" s="98"/>
      <c r="L22" s="98"/>
      <c r="M22" s="98"/>
      <c r="N22" s="98"/>
      <c r="O22" s="98"/>
      <c r="P22" s="98"/>
      <c r="Q22" s="98"/>
      <c r="R22" s="12">
        <f t="shared" si="0"/>
        <v>3</v>
      </c>
      <c r="S22" s="1" t="e">
        <f t="shared" si="1"/>
        <v>#NUM!</v>
      </c>
      <c r="T22" s="1" t="e">
        <f t="shared" si="2"/>
        <v>#NUM!</v>
      </c>
      <c r="U22" s="1" t="e">
        <f t="shared" si="3"/>
        <v>#NUM!</v>
      </c>
      <c r="V22" s="2" t="e">
        <f t="shared" si="4"/>
        <v>#NUM!</v>
      </c>
      <c r="X22" s="193"/>
      <c r="Y22" s="205"/>
      <c r="Z22" s="216"/>
      <c r="AA22" s="162"/>
      <c r="AB22" s="163"/>
    </row>
    <row r="23" spans="1:28" ht="15" customHeight="1" thickBot="1">
      <c r="A23" s="190">
        <v>20</v>
      </c>
      <c r="B23" s="65" t="s">
        <v>56</v>
      </c>
      <c r="C23" s="97"/>
      <c r="D23" s="98">
        <v>8</v>
      </c>
      <c r="E23" s="98"/>
      <c r="F23" s="99"/>
      <c r="G23" s="99"/>
      <c r="H23" s="100"/>
      <c r="I23" s="100"/>
      <c r="J23" s="98"/>
      <c r="K23" s="98"/>
      <c r="L23" s="98"/>
      <c r="M23" s="98"/>
      <c r="N23" s="98"/>
      <c r="O23" s="98"/>
      <c r="P23" s="98"/>
      <c r="Q23" s="98"/>
      <c r="R23" s="12">
        <f t="shared" si="0"/>
        <v>8</v>
      </c>
      <c r="S23" s="1" t="e">
        <f t="shared" si="1"/>
        <v>#NUM!</v>
      </c>
      <c r="T23" s="1" t="e">
        <f t="shared" si="2"/>
        <v>#NUM!</v>
      </c>
      <c r="U23" s="1" t="e">
        <f t="shared" si="3"/>
        <v>#NUM!</v>
      </c>
      <c r="V23" s="2" t="e">
        <f t="shared" si="4"/>
        <v>#NUM!</v>
      </c>
      <c r="X23" s="194"/>
      <c r="Y23" s="205"/>
      <c r="Z23" s="216"/>
      <c r="AA23" s="162"/>
      <c r="AB23" s="163"/>
    </row>
    <row r="24" spans="1:28" ht="15" customHeight="1" thickBot="1">
      <c r="A24" s="113">
        <v>21</v>
      </c>
      <c r="B24" s="65" t="s">
        <v>45</v>
      </c>
      <c r="C24" s="97"/>
      <c r="D24" s="98"/>
      <c r="E24" s="98">
        <v>8</v>
      </c>
      <c r="F24" s="99"/>
      <c r="G24" s="99"/>
      <c r="H24" s="100"/>
      <c r="I24" s="100"/>
      <c r="J24" s="98"/>
      <c r="K24" s="98"/>
      <c r="L24" s="98"/>
      <c r="M24" s="98"/>
      <c r="N24" s="98"/>
      <c r="O24" s="98"/>
      <c r="P24" s="98"/>
      <c r="Q24" s="98"/>
      <c r="R24" s="12">
        <f t="shared" si="0"/>
        <v>8</v>
      </c>
      <c r="S24" s="1" t="e">
        <f t="shared" si="1"/>
        <v>#NUM!</v>
      </c>
      <c r="T24" s="1" t="e">
        <f t="shared" si="2"/>
        <v>#NUM!</v>
      </c>
      <c r="U24" s="1" t="e">
        <f t="shared" si="3"/>
        <v>#NUM!</v>
      </c>
      <c r="V24" s="2" t="e">
        <f t="shared" si="4"/>
        <v>#NUM!</v>
      </c>
      <c r="X24" s="193"/>
      <c r="Y24" s="205"/>
      <c r="Z24" s="216"/>
      <c r="AA24" s="162"/>
      <c r="AB24" s="163"/>
    </row>
    <row r="25" spans="1:28" ht="15" customHeight="1" thickBot="1">
      <c r="A25" s="190">
        <v>22</v>
      </c>
      <c r="B25" s="63" t="s">
        <v>38</v>
      </c>
      <c r="C25" s="97"/>
      <c r="D25" s="98"/>
      <c r="E25" s="98"/>
      <c r="F25" s="99"/>
      <c r="G25" s="99"/>
      <c r="H25" s="100"/>
      <c r="I25" s="100"/>
      <c r="J25" s="98"/>
      <c r="K25" s="98"/>
      <c r="L25" s="98"/>
      <c r="M25" s="98"/>
      <c r="N25" s="98"/>
      <c r="O25" s="98"/>
      <c r="P25" s="98"/>
      <c r="Q25" s="98"/>
      <c r="R25" s="12" t="e">
        <f t="shared" si="0"/>
        <v>#NUM!</v>
      </c>
      <c r="S25" s="1" t="e">
        <f t="shared" si="1"/>
        <v>#NUM!</v>
      </c>
      <c r="T25" s="1" t="e">
        <f t="shared" si="2"/>
        <v>#NUM!</v>
      </c>
      <c r="U25" s="1" t="e">
        <f t="shared" si="3"/>
        <v>#NUM!</v>
      </c>
      <c r="V25" s="2" t="e">
        <f t="shared" si="4"/>
        <v>#NUM!</v>
      </c>
      <c r="X25" s="194"/>
      <c r="Y25" s="221"/>
      <c r="Z25" s="218"/>
      <c r="AA25" s="162"/>
      <c r="AB25" s="163"/>
    </row>
    <row r="26" spans="1:28" ht="15" customHeight="1" thickBot="1">
      <c r="A26" s="113">
        <v>23</v>
      </c>
      <c r="B26" s="63" t="s">
        <v>40</v>
      </c>
      <c r="C26" s="97"/>
      <c r="D26" s="98"/>
      <c r="E26" s="98"/>
      <c r="F26" s="99"/>
      <c r="G26" s="99"/>
      <c r="H26" s="100"/>
      <c r="I26" s="100"/>
      <c r="J26" s="98"/>
      <c r="K26" s="98"/>
      <c r="L26" s="98"/>
      <c r="M26" s="98"/>
      <c r="N26" s="98"/>
      <c r="O26" s="98"/>
      <c r="P26" s="98"/>
      <c r="Q26" s="98"/>
      <c r="R26" s="12" t="e">
        <f t="shared" si="0"/>
        <v>#NUM!</v>
      </c>
      <c r="S26" s="1" t="e">
        <f t="shared" si="1"/>
        <v>#NUM!</v>
      </c>
      <c r="T26" s="1" t="e">
        <f t="shared" si="2"/>
        <v>#NUM!</v>
      </c>
      <c r="U26" s="1" t="e">
        <f t="shared" si="3"/>
        <v>#NUM!</v>
      </c>
      <c r="V26" s="2" t="e">
        <f t="shared" si="4"/>
        <v>#NUM!</v>
      </c>
      <c r="X26" s="168"/>
      <c r="Y26" s="210"/>
      <c r="Z26" s="211"/>
      <c r="AA26" s="165"/>
      <c r="AB26" s="166"/>
    </row>
    <row r="27" spans="1:28" ht="15" customHeight="1" thickBot="1">
      <c r="A27" s="190">
        <v>24</v>
      </c>
      <c r="B27" s="63" t="s">
        <v>41</v>
      </c>
      <c r="C27" s="97"/>
      <c r="D27" s="98"/>
      <c r="E27" s="98"/>
      <c r="F27" s="99"/>
      <c r="G27" s="99"/>
      <c r="H27" s="100"/>
      <c r="I27" s="100"/>
      <c r="J27" s="98"/>
      <c r="K27" s="98"/>
      <c r="L27" s="98"/>
      <c r="M27" s="98"/>
      <c r="N27" s="98"/>
      <c r="O27" s="98"/>
      <c r="P27" s="98"/>
      <c r="Q27" s="98"/>
      <c r="R27" s="12" t="e">
        <f t="shared" si="0"/>
        <v>#NUM!</v>
      </c>
      <c r="S27" s="1" t="e">
        <f t="shared" si="1"/>
        <v>#NUM!</v>
      </c>
      <c r="T27" s="1" t="e">
        <f t="shared" si="2"/>
        <v>#NUM!</v>
      </c>
      <c r="U27" s="1" t="e">
        <f t="shared" si="3"/>
        <v>#NUM!</v>
      </c>
      <c r="V27" s="2" t="e">
        <f t="shared" si="4"/>
        <v>#NUM!</v>
      </c>
      <c r="X27" s="167"/>
      <c r="Y27" s="206"/>
      <c r="Z27" s="207"/>
      <c r="AA27" s="162"/>
      <c r="AB27" s="163"/>
    </row>
    <row r="28" spans="1:28" ht="15" customHeight="1" thickBot="1">
      <c r="A28" s="113">
        <v>25</v>
      </c>
      <c r="B28" s="65" t="s">
        <v>57</v>
      </c>
      <c r="C28" s="97"/>
      <c r="D28" s="98"/>
      <c r="E28" s="98"/>
      <c r="F28" s="99"/>
      <c r="G28" s="99"/>
      <c r="H28" s="100"/>
      <c r="I28" s="100"/>
      <c r="J28" s="98"/>
      <c r="K28" s="98"/>
      <c r="L28" s="98"/>
      <c r="M28" s="98"/>
      <c r="N28" s="98"/>
      <c r="O28" s="98"/>
      <c r="P28" s="98"/>
      <c r="Q28" s="98"/>
      <c r="R28" s="12" t="e">
        <f t="shared" si="0"/>
        <v>#NUM!</v>
      </c>
      <c r="S28" s="1" t="e">
        <f t="shared" si="1"/>
        <v>#NUM!</v>
      </c>
      <c r="T28" s="1" t="e">
        <f t="shared" si="2"/>
        <v>#NUM!</v>
      </c>
      <c r="U28" s="1" t="e">
        <f t="shared" si="3"/>
        <v>#NUM!</v>
      </c>
      <c r="V28" s="2" t="e">
        <f t="shared" si="4"/>
        <v>#NUM!</v>
      </c>
      <c r="X28" s="168"/>
      <c r="Y28" s="208"/>
      <c r="Z28" s="209"/>
      <c r="AA28" s="160"/>
      <c r="AB28" s="161"/>
    </row>
    <row r="29" spans="1:28" ht="15" customHeight="1" thickBot="1">
      <c r="A29" s="190">
        <v>26</v>
      </c>
      <c r="B29" s="63" t="s">
        <v>58</v>
      </c>
      <c r="C29" s="97"/>
      <c r="D29" s="98"/>
      <c r="E29" s="98"/>
      <c r="F29" s="99"/>
      <c r="G29" s="99"/>
      <c r="H29" s="100"/>
      <c r="I29" s="100"/>
      <c r="J29" s="98"/>
      <c r="K29" s="98"/>
      <c r="L29" s="98"/>
      <c r="M29" s="98"/>
      <c r="N29" s="98"/>
      <c r="O29" s="98"/>
      <c r="P29" s="98"/>
      <c r="Q29" s="98"/>
      <c r="R29" s="12" t="e">
        <f t="shared" si="0"/>
        <v>#NUM!</v>
      </c>
      <c r="S29" s="1" t="e">
        <f t="shared" si="1"/>
        <v>#NUM!</v>
      </c>
      <c r="T29" s="1" t="e">
        <f t="shared" si="2"/>
        <v>#NUM!</v>
      </c>
      <c r="U29" s="1" t="e">
        <f t="shared" si="3"/>
        <v>#NUM!</v>
      </c>
      <c r="V29" s="2" t="e">
        <f t="shared" si="4"/>
        <v>#NUM!</v>
      </c>
      <c r="X29" s="167"/>
      <c r="Y29" s="208"/>
      <c r="Z29" s="209"/>
      <c r="AA29" s="160"/>
      <c r="AB29" s="161"/>
    </row>
    <row r="30" spans="1:28" ht="15" customHeight="1" thickBot="1">
      <c r="A30" s="113">
        <v>27</v>
      </c>
      <c r="B30" s="63" t="s">
        <v>59</v>
      </c>
      <c r="C30" s="97"/>
      <c r="D30" s="98"/>
      <c r="E30" s="98"/>
      <c r="F30" s="99"/>
      <c r="G30" s="99"/>
      <c r="H30" s="100"/>
      <c r="I30" s="100"/>
      <c r="J30" s="98"/>
      <c r="K30" s="98"/>
      <c r="L30" s="98"/>
      <c r="M30" s="98"/>
      <c r="N30" s="98"/>
      <c r="O30" s="98"/>
      <c r="P30" s="98"/>
      <c r="Q30" s="98"/>
      <c r="R30" s="12" t="e">
        <f t="shared" si="0"/>
        <v>#NUM!</v>
      </c>
      <c r="S30" s="1" t="e">
        <f t="shared" si="1"/>
        <v>#NUM!</v>
      </c>
      <c r="T30" s="1" t="e">
        <f t="shared" si="2"/>
        <v>#NUM!</v>
      </c>
      <c r="U30" s="1" t="e">
        <f t="shared" si="3"/>
        <v>#NUM!</v>
      </c>
      <c r="V30" s="2" t="e">
        <f t="shared" si="4"/>
        <v>#NUM!</v>
      </c>
      <c r="X30" s="168"/>
      <c r="Y30" s="208"/>
      <c r="Z30" s="209"/>
      <c r="AA30" s="160"/>
      <c r="AB30" s="161"/>
    </row>
    <row r="31" spans="1:28" ht="15" customHeight="1" thickBot="1">
      <c r="A31" s="190">
        <v>28</v>
      </c>
      <c r="B31" s="63" t="s">
        <v>60</v>
      </c>
      <c r="C31" s="97"/>
      <c r="D31" s="98"/>
      <c r="E31" s="98"/>
      <c r="F31" s="99"/>
      <c r="G31" s="99"/>
      <c r="H31" s="100"/>
      <c r="I31" s="100"/>
      <c r="J31" s="98"/>
      <c r="K31" s="98"/>
      <c r="L31" s="98"/>
      <c r="M31" s="98"/>
      <c r="N31" s="98"/>
      <c r="O31" s="98"/>
      <c r="P31" s="98"/>
      <c r="Q31" s="98"/>
      <c r="R31" s="12" t="e">
        <f t="shared" si="0"/>
        <v>#NUM!</v>
      </c>
      <c r="S31" s="1" t="e">
        <f t="shared" si="1"/>
        <v>#NUM!</v>
      </c>
      <c r="T31" s="1" t="e">
        <f t="shared" si="2"/>
        <v>#NUM!</v>
      </c>
      <c r="U31" s="1" t="e">
        <f t="shared" si="3"/>
        <v>#NUM!</v>
      </c>
      <c r="V31" s="2" t="e">
        <f t="shared" si="4"/>
        <v>#NUM!</v>
      </c>
      <c r="X31" s="168"/>
      <c r="Y31" s="212"/>
      <c r="Z31" s="211"/>
      <c r="AA31" s="179"/>
      <c r="AB31" s="181"/>
    </row>
    <row r="32" spans="1:28" ht="15" customHeight="1" thickBot="1">
      <c r="A32" s="113">
        <v>29</v>
      </c>
      <c r="B32" s="63" t="s">
        <v>72</v>
      </c>
      <c r="C32" s="97">
        <v>13</v>
      </c>
      <c r="D32" s="98"/>
      <c r="E32" s="98"/>
      <c r="F32" s="99"/>
      <c r="G32" s="99"/>
      <c r="H32" s="100"/>
      <c r="I32" s="100"/>
      <c r="J32" s="98"/>
      <c r="K32" s="98"/>
      <c r="L32" s="98"/>
      <c r="M32" s="98"/>
      <c r="N32" s="98"/>
      <c r="O32" s="98"/>
      <c r="P32" s="98"/>
      <c r="Q32" s="98"/>
      <c r="R32" s="12">
        <f t="shared" si="0"/>
        <v>13</v>
      </c>
      <c r="S32" s="1" t="e">
        <f t="shared" si="1"/>
        <v>#NUM!</v>
      </c>
      <c r="T32" s="1" t="e">
        <f t="shared" si="2"/>
        <v>#NUM!</v>
      </c>
      <c r="U32" s="1" t="e">
        <f t="shared" si="3"/>
        <v>#NUM!</v>
      </c>
      <c r="V32" s="2" t="e">
        <f t="shared" si="4"/>
        <v>#NUM!</v>
      </c>
      <c r="W32" s="62"/>
      <c r="X32" s="189"/>
      <c r="Y32" s="212"/>
      <c r="Z32" s="211"/>
      <c r="AA32" s="179"/>
      <c r="AB32" s="181"/>
    </row>
    <row r="33" spans="1:28" ht="15" customHeight="1" thickBot="1">
      <c r="A33" s="190">
        <v>30</v>
      </c>
      <c r="B33" s="63" t="s">
        <v>61</v>
      </c>
      <c r="C33" s="97">
        <v>4</v>
      </c>
      <c r="D33" s="98"/>
      <c r="E33" s="98"/>
      <c r="F33" s="99"/>
      <c r="G33" s="99"/>
      <c r="H33" s="100"/>
      <c r="I33" s="100"/>
      <c r="J33" s="98"/>
      <c r="K33" s="98"/>
      <c r="L33" s="98"/>
      <c r="M33" s="98"/>
      <c r="N33" s="98"/>
      <c r="O33" s="98"/>
      <c r="P33" s="98"/>
      <c r="Q33" s="98"/>
      <c r="R33" s="12">
        <f t="shared" si="0"/>
        <v>4</v>
      </c>
      <c r="S33" s="1" t="e">
        <f t="shared" si="1"/>
        <v>#NUM!</v>
      </c>
      <c r="T33" s="1" t="e">
        <f t="shared" si="2"/>
        <v>#NUM!</v>
      </c>
      <c r="U33" s="1" t="e">
        <f t="shared" si="3"/>
        <v>#NUM!</v>
      </c>
      <c r="V33" s="2" t="e">
        <f t="shared" si="4"/>
        <v>#NUM!</v>
      </c>
      <c r="W33" s="62"/>
      <c r="X33" s="273"/>
      <c r="Y33" s="213"/>
      <c r="Z33" s="214"/>
      <c r="AA33" s="178"/>
      <c r="AB33" s="180"/>
    </row>
    <row r="34" spans="1:28" ht="15" customHeight="1" thickBot="1">
      <c r="A34" s="113">
        <v>31</v>
      </c>
      <c r="B34" s="64" t="s">
        <v>62</v>
      </c>
      <c r="C34" s="97"/>
      <c r="D34" s="98"/>
      <c r="E34" s="98">
        <v>10</v>
      </c>
      <c r="F34" s="99"/>
      <c r="G34" s="99"/>
      <c r="H34" s="100"/>
      <c r="I34" s="100"/>
      <c r="J34" s="98"/>
      <c r="K34" s="98"/>
      <c r="L34" s="98"/>
      <c r="M34" s="98"/>
      <c r="N34" s="98"/>
      <c r="O34" s="98"/>
      <c r="P34" s="98"/>
      <c r="Q34" s="98"/>
      <c r="R34" s="12">
        <f t="shared" si="0"/>
        <v>10</v>
      </c>
      <c r="S34" s="1" t="e">
        <f t="shared" si="1"/>
        <v>#NUM!</v>
      </c>
      <c r="T34" s="1" t="e">
        <f t="shared" si="2"/>
        <v>#NUM!</v>
      </c>
      <c r="U34" s="1" t="e">
        <f t="shared" si="3"/>
        <v>#NUM!</v>
      </c>
      <c r="V34" s="2" t="e">
        <f t="shared" si="4"/>
        <v>#NUM!</v>
      </c>
      <c r="W34" s="62"/>
      <c r="X34" s="177"/>
      <c r="Y34" s="175"/>
      <c r="Z34" s="176"/>
      <c r="AA34" s="173"/>
      <c r="AB34" s="174"/>
    </row>
    <row r="35" spans="1:29" ht="15" customHeight="1" thickBot="1">
      <c r="A35" s="190">
        <v>32</v>
      </c>
      <c r="B35" s="64" t="s">
        <v>70</v>
      </c>
      <c r="C35" s="97"/>
      <c r="D35" s="98"/>
      <c r="E35" s="98"/>
      <c r="F35" s="99"/>
      <c r="G35" s="99"/>
      <c r="H35" s="100"/>
      <c r="I35" s="100"/>
      <c r="J35" s="98"/>
      <c r="K35" s="98"/>
      <c r="L35" s="98"/>
      <c r="M35" s="98"/>
      <c r="N35" s="98"/>
      <c r="O35" s="98"/>
      <c r="P35" s="98"/>
      <c r="Q35" s="98"/>
      <c r="R35" s="12" t="e">
        <f t="shared" si="0"/>
        <v>#NUM!</v>
      </c>
      <c r="S35" s="1" t="e">
        <f t="shared" si="1"/>
        <v>#NUM!</v>
      </c>
      <c r="T35" s="1" t="e">
        <f t="shared" si="2"/>
        <v>#NUM!</v>
      </c>
      <c r="U35" s="1" t="e">
        <f t="shared" si="3"/>
        <v>#NUM!</v>
      </c>
      <c r="V35" s="2" t="e">
        <f t="shared" si="4"/>
        <v>#NUM!</v>
      </c>
      <c r="X35" s="62"/>
      <c r="Y35" s="130" t="s">
        <v>84</v>
      </c>
      <c r="Z35" s="128"/>
      <c r="AA35" s="128"/>
      <c r="AB35" s="128"/>
      <c r="AC35" s="129"/>
    </row>
    <row r="36" spans="1:22" ht="15" customHeight="1" thickBot="1">
      <c r="A36" s="113">
        <v>33</v>
      </c>
      <c r="B36" s="63" t="s">
        <v>63</v>
      </c>
      <c r="C36" s="97">
        <v>7</v>
      </c>
      <c r="D36" s="98"/>
      <c r="E36" s="98">
        <v>4</v>
      </c>
      <c r="F36" s="99"/>
      <c r="G36" s="99"/>
      <c r="H36" s="100"/>
      <c r="I36" s="100"/>
      <c r="J36" s="98"/>
      <c r="K36" s="98"/>
      <c r="L36" s="98"/>
      <c r="M36" s="98"/>
      <c r="N36" s="98"/>
      <c r="O36" s="98"/>
      <c r="P36" s="98"/>
      <c r="Q36" s="98"/>
      <c r="R36" s="12">
        <f t="shared" si="0"/>
        <v>4</v>
      </c>
      <c r="S36" s="1">
        <f t="shared" si="1"/>
        <v>7</v>
      </c>
      <c r="T36" s="1" t="e">
        <f t="shared" si="2"/>
        <v>#NUM!</v>
      </c>
      <c r="U36" s="1" t="e">
        <f t="shared" si="3"/>
        <v>#NUM!</v>
      </c>
      <c r="V36" s="2" t="e">
        <f t="shared" si="4"/>
        <v>#NUM!</v>
      </c>
    </row>
    <row r="37" spans="1:22" ht="15" customHeight="1" thickBot="1">
      <c r="A37" s="190">
        <v>34</v>
      </c>
      <c r="B37" s="63" t="s">
        <v>89</v>
      </c>
      <c r="C37" s="97">
        <v>12</v>
      </c>
      <c r="D37" s="98">
        <v>2</v>
      </c>
      <c r="E37" s="98">
        <v>5</v>
      </c>
      <c r="F37" s="99"/>
      <c r="G37" s="99"/>
      <c r="H37" s="100"/>
      <c r="I37" s="100"/>
      <c r="J37" s="98"/>
      <c r="K37" s="98"/>
      <c r="L37" s="98"/>
      <c r="M37" s="98"/>
      <c r="N37" s="98"/>
      <c r="O37" s="98"/>
      <c r="P37" s="98"/>
      <c r="Q37" s="98"/>
      <c r="R37" s="12">
        <f t="shared" si="0"/>
        <v>2</v>
      </c>
      <c r="S37" s="1">
        <f t="shared" si="1"/>
        <v>5</v>
      </c>
      <c r="T37" s="1">
        <f t="shared" si="2"/>
        <v>12</v>
      </c>
      <c r="U37" s="1" t="e">
        <f t="shared" si="3"/>
        <v>#NUM!</v>
      </c>
      <c r="V37" s="2" t="e">
        <f t="shared" si="4"/>
        <v>#NUM!</v>
      </c>
    </row>
    <row r="38" spans="1:22" ht="15" customHeight="1" thickBot="1">
      <c r="A38" s="113">
        <v>35</v>
      </c>
      <c r="B38" s="63" t="s">
        <v>67</v>
      </c>
      <c r="C38" s="97"/>
      <c r="D38" s="98"/>
      <c r="E38" s="98"/>
      <c r="F38" s="99"/>
      <c r="G38" s="99"/>
      <c r="H38" s="100"/>
      <c r="I38" s="100"/>
      <c r="J38" s="98"/>
      <c r="K38" s="98"/>
      <c r="L38" s="98"/>
      <c r="M38" s="98"/>
      <c r="N38" s="98"/>
      <c r="O38" s="98"/>
      <c r="P38" s="98"/>
      <c r="Q38" s="98"/>
      <c r="R38" s="12" t="e">
        <f t="shared" si="0"/>
        <v>#NUM!</v>
      </c>
      <c r="S38" s="1" t="e">
        <f t="shared" si="1"/>
        <v>#NUM!</v>
      </c>
      <c r="T38" s="1" t="e">
        <f t="shared" si="2"/>
        <v>#NUM!</v>
      </c>
      <c r="U38" s="1" t="e">
        <f t="shared" si="3"/>
        <v>#NUM!</v>
      </c>
      <c r="V38" s="2" t="e">
        <f t="shared" si="4"/>
        <v>#NUM!</v>
      </c>
    </row>
    <row r="39" spans="1:22" ht="15" customHeight="1" thickBot="1">
      <c r="A39" s="190">
        <v>36</v>
      </c>
      <c r="B39" s="109" t="s">
        <v>64</v>
      </c>
      <c r="C39" s="97"/>
      <c r="D39" s="98"/>
      <c r="E39" s="98"/>
      <c r="F39" s="99"/>
      <c r="G39" s="99"/>
      <c r="H39" s="100"/>
      <c r="I39" s="100"/>
      <c r="J39" s="98"/>
      <c r="K39" s="98"/>
      <c r="L39" s="98"/>
      <c r="M39" s="98"/>
      <c r="N39" s="98"/>
      <c r="O39" s="98"/>
      <c r="P39" s="98"/>
      <c r="Q39" s="98"/>
      <c r="R39" s="12" t="e">
        <f t="shared" si="0"/>
        <v>#NUM!</v>
      </c>
      <c r="S39" s="1" t="e">
        <f t="shared" si="1"/>
        <v>#NUM!</v>
      </c>
      <c r="T39" s="1" t="e">
        <f t="shared" si="2"/>
        <v>#NUM!</v>
      </c>
      <c r="U39" s="1" t="e">
        <f t="shared" si="3"/>
        <v>#NUM!</v>
      </c>
      <c r="V39" s="2" t="e">
        <f t="shared" si="4"/>
        <v>#NUM!</v>
      </c>
    </row>
    <row r="40" spans="1:22" ht="15" customHeight="1" thickBot="1">
      <c r="A40" s="113">
        <v>37</v>
      </c>
      <c r="B40" s="63" t="s">
        <v>65</v>
      </c>
      <c r="C40" s="97"/>
      <c r="D40" s="98"/>
      <c r="E40" s="98"/>
      <c r="F40" s="99"/>
      <c r="G40" s="99"/>
      <c r="H40" s="100"/>
      <c r="I40" s="100"/>
      <c r="J40" s="98"/>
      <c r="K40" s="98"/>
      <c r="L40" s="98"/>
      <c r="M40" s="98"/>
      <c r="N40" s="98"/>
      <c r="O40" s="98"/>
      <c r="P40" s="98"/>
      <c r="Q40" s="98"/>
      <c r="R40" s="12" t="e">
        <f t="shared" si="0"/>
        <v>#NUM!</v>
      </c>
      <c r="S40" s="1" t="e">
        <f t="shared" si="1"/>
        <v>#NUM!</v>
      </c>
      <c r="T40" s="1" t="e">
        <f t="shared" si="2"/>
        <v>#NUM!</v>
      </c>
      <c r="U40" s="1" t="e">
        <f t="shared" si="3"/>
        <v>#NUM!</v>
      </c>
      <c r="V40" s="2" t="e">
        <f t="shared" si="4"/>
        <v>#NUM!</v>
      </c>
    </row>
    <row r="41" spans="1:22" ht="15" customHeight="1" thickBot="1">
      <c r="A41" s="190">
        <v>38</v>
      </c>
      <c r="B41" s="63" t="s">
        <v>66</v>
      </c>
      <c r="C41" s="97">
        <v>9</v>
      </c>
      <c r="D41" s="98"/>
      <c r="E41" s="98"/>
      <c r="F41" s="99"/>
      <c r="G41" s="99"/>
      <c r="H41" s="100"/>
      <c r="I41" s="100"/>
      <c r="J41" s="98"/>
      <c r="K41" s="98"/>
      <c r="L41" s="98"/>
      <c r="M41" s="98"/>
      <c r="N41" s="98"/>
      <c r="O41" s="98"/>
      <c r="P41" s="98"/>
      <c r="Q41" s="98"/>
      <c r="R41" s="12">
        <f t="shared" si="0"/>
        <v>9</v>
      </c>
      <c r="S41" s="1" t="e">
        <f t="shared" si="1"/>
        <v>#NUM!</v>
      </c>
      <c r="T41" s="1" t="e">
        <f t="shared" si="2"/>
        <v>#NUM!</v>
      </c>
      <c r="U41" s="1" t="e">
        <f t="shared" si="3"/>
        <v>#NUM!</v>
      </c>
      <c r="V41" s="2" t="e">
        <f t="shared" si="4"/>
        <v>#NUM!</v>
      </c>
    </row>
    <row r="42" spans="1:22" ht="15" customHeight="1" thickBot="1">
      <c r="A42" s="113">
        <v>39</v>
      </c>
      <c r="B42" s="65" t="s">
        <v>81</v>
      </c>
      <c r="C42" s="97">
        <v>10</v>
      </c>
      <c r="D42" s="98"/>
      <c r="E42" s="98"/>
      <c r="F42" s="99"/>
      <c r="G42" s="99"/>
      <c r="H42" s="100"/>
      <c r="I42" s="100"/>
      <c r="J42" s="98"/>
      <c r="K42" s="98"/>
      <c r="L42" s="98"/>
      <c r="M42" s="98"/>
      <c r="N42" s="98"/>
      <c r="O42" s="98"/>
      <c r="P42" s="98"/>
      <c r="Q42" s="98"/>
      <c r="R42" s="12">
        <f t="shared" si="0"/>
        <v>10</v>
      </c>
      <c r="S42" s="1" t="e">
        <f t="shared" si="1"/>
        <v>#NUM!</v>
      </c>
      <c r="T42" s="1" t="e">
        <f t="shared" si="2"/>
        <v>#NUM!</v>
      </c>
      <c r="U42" s="1" t="e">
        <f t="shared" si="3"/>
        <v>#NUM!</v>
      </c>
      <c r="V42" s="2" t="e">
        <f t="shared" si="4"/>
        <v>#NUM!</v>
      </c>
    </row>
    <row r="43" spans="1:22" ht="15" customHeight="1" thickBot="1">
      <c r="A43" s="190">
        <v>40</v>
      </c>
      <c r="B43" s="63"/>
      <c r="C43" s="97"/>
      <c r="D43" s="98"/>
      <c r="E43" s="98"/>
      <c r="F43" s="99"/>
      <c r="G43" s="99"/>
      <c r="H43" s="100"/>
      <c r="I43" s="100"/>
      <c r="J43" s="98"/>
      <c r="K43" s="98"/>
      <c r="L43" s="98"/>
      <c r="M43" s="98"/>
      <c r="N43" s="98"/>
      <c r="O43" s="98"/>
      <c r="P43" s="98"/>
      <c r="Q43" s="98"/>
      <c r="R43" s="12" t="e">
        <f t="shared" si="0"/>
        <v>#NUM!</v>
      </c>
      <c r="S43" s="1" t="e">
        <f t="shared" si="1"/>
        <v>#NUM!</v>
      </c>
      <c r="T43" s="1" t="e">
        <f t="shared" si="2"/>
        <v>#NUM!</v>
      </c>
      <c r="U43" s="1" t="e">
        <f t="shared" si="3"/>
        <v>#NUM!</v>
      </c>
      <c r="V43" s="2" t="e">
        <f t="shared" si="4"/>
        <v>#NUM!</v>
      </c>
    </row>
    <row r="44" spans="1:22" ht="19.5" customHeight="1" thickBot="1">
      <c r="A44" s="115"/>
      <c r="B44" s="152" t="s">
        <v>8</v>
      </c>
      <c r="C44" s="110" t="s">
        <v>90</v>
      </c>
      <c r="D44" s="49" t="s">
        <v>91</v>
      </c>
      <c r="E44" s="49" t="s">
        <v>90</v>
      </c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38"/>
      <c r="S44" s="39"/>
      <c r="T44" s="39"/>
      <c r="U44" s="39"/>
      <c r="V44" s="2"/>
    </row>
    <row r="45" spans="1:22" ht="13.5" thickBot="1">
      <c r="A45" s="115"/>
      <c r="B45" s="111" t="s">
        <v>26</v>
      </c>
      <c r="C45" s="50">
        <f aca="true" t="shared" si="5" ref="C45:I45">COUNT(C4:C43)</f>
        <v>14</v>
      </c>
      <c r="D45" s="50">
        <f t="shared" si="5"/>
        <v>12</v>
      </c>
      <c r="E45" s="50">
        <f t="shared" si="5"/>
        <v>10</v>
      </c>
      <c r="F45" s="50">
        <f t="shared" si="5"/>
        <v>0</v>
      </c>
      <c r="G45" s="50">
        <f t="shared" si="5"/>
        <v>0</v>
      </c>
      <c r="H45" s="50">
        <f t="shared" si="5"/>
        <v>0</v>
      </c>
      <c r="I45" s="50">
        <f t="shared" si="5"/>
        <v>0</v>
      </c>
      <c r="J45" s="50">
        <f aca="true" t="shared" si="6" ref="J45:Q45">COUNT(J4:J43)</f>
        <v>0</v>
      </c>
      <c r="K45" s="50">
        <f t="shared" si="6"/>
        <v>0</v>
      </c>
      <c r="L45" s="50">
        <f t="shared" si="6"/>
        <v>0</v>
      </c>
      <c r="M45" s="50">
        <f t="shared" si="6"/>
        <v>0</v>
      </c>
      <c r="N45" s="50">
        <f t="shared" si="6"/>
        <v>0</v>
      </c>
      <c r="O45" s="50">
        <f t="shared" si="6"/>
        <v>0</v>
      </c>
      <c r="P45" s="50">
        <f t="shared" si="6"/>
        <v>0</v>
      </c>
      <c r="Q45" s="50">
        <f t="shared" si="6"/>
        <v>0</v>
      </c>
      <c r="R45" s="33"/>
      <c r="S45" s="32"/>
      <c r="T45" s="32"/>
      <c r="U45" s="32"/>
      <c r="V45" s="40">
        <f>AVERAGE(C45:Q45)</f>
        <v>2.4</v>
      </c>
    </row>
    <row r="46" ht="12.75">
      <c r="A46" s="37"/>
    </row>
    <row r="47" spans="1:13" ht="12.75">
      <c r="A47" s="37"/>
      <c r="C47" s="3" t="s">
        <v>23</v>
      </c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7"/>
      <c r="C48" s="4" t="s">
        <v>34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37"/>
      <c r="C49" s="4" t="s">
        <v>35</v>
      </c>
      <c r="D49" s="4"/>
      <c r="E49" s="4"/>
      <c r="F49" s="4"/>
      <c r="G49" s="4"/>
      <c r="H49" s="4" t="s">
        <v>82</v>
      </c>
      <c r="I49" s="4"/>
      <c r="J49" s="4"/>
      <c r="K49" s="4"/>
      <c r="L49" s="4"/>
      <c r="M49" s="4"/>
    </row>
    <row r="50" spans="1:13" ht="12.75">
      <c r="A50" s="37"/>
      <c r="C50" s="4" t="s">
        <v>22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3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  <row r="63" ht="12.75">
      <c r="A63" s="37"/>
    </row>
    <row r="65" ht="12.75">
      <c r="A65" s="37"/>
    </row>
    <row r="66" ht="12.75">
      <c r="A66" s="37"/>
    </row>
    <row r="67" ht="12.75">
      <c r="A67" s="37"/>
    </row>
    <row r="68" ht="12.75">
      <c r="A68" s="37"/>
    </row>
    <row r="69" ht="12.75">
      <c r="A69" s="37"/>
    </row>
    <row r="70" ht="12.75">
      <c r="A70" s="37"/>
    </row>
    <row r="71" ht="12.75">
      <c r="A71" s="37"/>
    </row>
    <row r="72" ht="12.75">
      <c r="A72" s="37"/>
    </row>
    <row r="73" ht="12.75">
      <c r="A73" s="37"/>
    </row>
    <row r="74" ht="12.75">
      <c r="A74" s="37"/>
    </row>
    <row r="75" ht="12.75">
      <c r="A75" s="37"/>
    </row>
    <row r="76" ht="12.75">
      <c r="A76" s="37"/>
    </row>
    <row r="77" ht="12.75">
      <c r="A77" s="37"/>
    </row>
    <row r="78" ht="12.75">
      <c r="A78" s="37"/>
    </row>
    <row r="79" ht="12.75">
      <c r="A79" s="37"/>
    </row>
    <row r="80" ht="12.75">
      <c r="A80" s="37"/>
    </row>
    <row r="81" ht="12.75">
      <c r="A81" s="37"/>
    </row>
    <row r="82" ht="12.75">
      <c r="A82" s="37"/>
    </row>
    <row r="83" ht="12.75">
      <c r="A83" s="37"/>
    </row>
    <row r="84" ht="12.75">
      <c r="A84" s="37"/>
    </row>
    <row r="85" ht="12.75">
      <c r="A85" s="37"/>
    </row>
    <row r="86" ht="12.75">
      <c r="A86" s="37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4" sqref="F4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17" width="6.7109375" style="0" customWidth="1"/>
    <col min="18" max="21" width="6.28125" style="0" customWidth="1"/>
    <col min="25" max="25" width="6.57421875" style="0" customWidth="1"/>
    <col min="26" max="26" width="29.7109375" style="0" customWidth="1"/>
    <col min="27" max="27" width="14.421875" style="0" customWidth="1"/>
    <col min="28" max="28" width="14.57421875" style="0" customWidth="1"/>
  </cols>
  <sheetData>
    <row r="1" spans="1:28" ht="24.75" customHeight="1" thickBot="1">
      <c r="A1" s="124"/>
      <c r="B1" s="153"/>
      <c r="C1" s="148"/>
      <c r="D1" s="155"/>
      <c r="E1" s="146"/>
      <c r="F1" s="62"/>
      <c r="G1" s="62"/>
      <c r="H1" s="62"/>
      <c r="I1" s="62"/>
      <c r="J1" s="187" t="s">
        <v>86</v>
      </c>
      <c r="K1" s="187"/>
      <c r="L1" s="187"/>
      <c r="M1" s="62"/>
      <c r="N1" s="62"/>
      <c r="P1" s="62"/>
      <c r="Q1" s="62"/>
      <c r="R1" s="62"/>
      <c r="S1" s="62"/>
      <c r="T1" s="62"/>
      <c r="U1" s="62"/>
      <c r="V1" s="62"/>
      <c r="Y1" s="125"/>
      <c r="Z1" s="149" t="s">
        <v>87</v>
      </c>
      <c r="AA1" s="149"/>
      <c r="AB1" s="150"/>
    </row>
    <row r="2" spans="1:28" ht="16.5" customHeight="1" thickBot="1">
      <c r="A2" s="124"/>
      <c r="B2" s="188" t="s">
        <v>12</v>
      </c>
      <c r="C2" s="157"/>
      <c r="D2" s="15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Y2" s="125"/>
      <c r="Z2" s="139" t="s">
        <v>12</v>
      </c>
      <c r="AA2" s="126"/>
      <c r="AB2" s="127"/>
    </row>
    <row r="3" spans="1:28" ht="18" customHeight="1" thickBot="1">
      <c r="A3" s="154" t="s">
        <v>24</v>
      </c>
      <c r="B3" s="186" t="s">
        <v>10</v>
      </c>
      <c r="C3" s="147" t="s">
        <v>0</v>
      </c>
      <c r="D3" s="158" t="s">
        <v>1</v>
      </c>
      <c r="E3" s="156" t="s">
        <v>2</v>
      </c>
      <c r="F3" s="51" t="s">
        <v>3</v>
      </c>
      <c r="G3" s="51" t="s">
        <v>4</v>
      </c>
      <c r="H3" s="51" t="s">
        <v>5</v>
      </c>
      <c r="I3" s="51" t="s">
        <v>6</v>
      </c>
      <c r="J3" s="51" t="s">
        <v>7</v>
      </c>
      <c r="K3" s="51" t="s">
        <v>14</v>
      </c>
      <c r="L3" s="51" t="s">
        <v>13</v>
      </c>
      <c r="M3" s="51" t="s">
        <v>15</v>
      </c>
      <c r="N3" s="51" t="s">
        <v>20</v>
      </c>
      <c r="O3" s="51" t="s">
        <v>17</v>
      </c>
      <c r="P3" s="51" t="s">
        <v>18</v>
      </c>
      <c r="Q3" s="51" t="s">
        <v>19</v>
      </c>
      <c r="R3" s="52"/>
      <c r="S3" s="51" t="s">
        <v>25</v>
      </c>
      <c r="T3" s="53"/>
      <c r="U3" s="53"/>
      <c r="V3" s="54" t="s">
        <v>9</v>
      </c>
      <c r="W3" s="31" t="s">
        <v>28</v>
      </c>
      <c r="Y3" s="131" t="s">
        <v>32</v>
      </c>
      <c r="Z3" s="120" t="s">
        <v>10</v>
      </c>
      <c r="AA3" s="121" t="s">
        <v>12</v>
      </c>
      <c r="AB3" s="122" t="s">
        <v>27</v>
      </c>
    </row>
    <row r="4" spans="1:28" ht="15" customHeight="1">
      <c r="A4" s="96">
        <v>1</v>
      </c>
      <c r="B4" s="66" t="s">
        <v>74</v>
      </c>
      <c r="C4" s="104">
        <v>6610</v>
      </c>
      <c r="D4" s="103">
        <v>9180</v>
      </c>
      <c r="E4" s="103">
        <v>3040</v>
      </c>
      <c r="F4" s="104"/>
      <c r="G4" s="104"/>
      <c r="H4" s="105"/>
      <c r="I4" s="105"/>
      <c r="J4" s="103"/>
      <c r="K4" s="103"/>
      <c r="L4" s="103"/>
      <c r="M4" s="103"/>
      <c r="N4" s="103"/>
      <c r="O4" s="103"/>
      <c r="P4" s="103"/>
      <c r="Q4" s="103"/>
      <c r="R4" s="101">
        <f aca="true" t="shared" si="0" ref="R4:R43">LARGE(C4:Q4,1)</f>
        <v>9180</v>
      </c>
      <c r="S4" s="102">
        <f aca="true" t="shared" si="1" ref="S4:S43">LARGE(C4:Q4,2)</f>
        <v>6610</v>
      </c>
      <c r="T4" s="102">
        <f aca="true" t="shared" si="2" ref="T4:T43">LARGE(C4:Q4,3)</f>
        <v>3040</v>
      </c>
      <c r="U4" s="102" t="e">
        <f aca="true" t="shared" si="3" ref="U4:U43">LARGE(C4:Q4,4)</f>
        <v>#NUM!</v>
      </c>
      <c r="V4" s="74" t="e">
        <f aca="true" t="shared" si="4" ref="V4:V43">SUM(R4:U4)</f>
        <v>#NUM!</v>
      </c>
      <c r="W4" s="75">
        <f aca="true" t="shared" si="5" ref="W4:W43">SUM(C4:Q4)</f>
        <v>18830</v>
      </c>
      <c r="Y4" s="222">
        <v>1</v>
      </c>
      <c r="Z4" s="223"/>
      <c r="AA4" s="224"/>
      <c r="AB4" s="225"/>
    </row>
    <row r="5" spans="1:28" ht="15" customHeight="1" thickBot="1">
      <c r="A5" s="96">
        <v>2</v>
      </c>
      <c r="B5" s="191" t="s">
        <v>46</v>
      </c>
      <c r="C5" s="107"/>
      <c r="D5" s="106"/>
      <c r="E5" s="106"/>
      <c r="F5" s="107"/>
      <c r="G5" s="107"/>
      <c r="H5" s="108"/>
      <c r="I5" s="108"/>
      <c r="J5" s="106"/>
      <c r="K5" s="106"/>
      <c r="L5" s="106"/>
      <c r="M5" s="106"/>
      <c r="N5" s="106"/>
      <c r="O5" s="106"/>
      <c r="P5" s="106"/>
      <c r="Q5" s="106"/>
      <c r="R5" s="101" t="e">
        <f t="shared" si="0"/>
        <v>#NUM!</v>
      </c>
      <c r="S5" s="102" t="e">
        <f t="shared" si="1"/>
        <v>#NUM!</v>
      </c>
      <c r="T5" s="102" t="e">
        <f t="shared" si="2"/>
        <v>#NUM!</v>
      </c>
      <c r="U5" s="102" t="e">
        <f t="shared" si="3"/>
        <v>#NUM!</v>
      </c>
      <c r="V5" s="74" t="e">
        <f t="shared" si="4"/>
        <v>#NUM!</v>
      </c>
      <c r="W5" s="75">
        <f t="shared" si="5"/>
        <v>0</v>
      </c>
      <c r="Y5" s="226">
        <v>2</v>
      </c>
      <c r="Z5" s="227"/>
      <c r="AA5" s="267"/>
      <c r="AB5" s="228"/>
    </row>
    <row r="6" spans="1:28" ht="15" customHeight="1">
      <c r="A6" s="96">
        <v>3</v>
      </c>
      <c r="B6" s="64" t="s">
        <v>47</v>
      </c>
      <c r="C6" s="107"/>
      <c r="D6" s="106">
        <v>8222</v>
      </c>
      <c r="E6" s="106"/>
      <c r="F6" s="107"/>
      <c r="G6" s="107"/>
      <c r="H6" s="108"/>
      <c r="I6" s="108"/>
      <c r="J6" s="106"/>
      <c r="K6" s="106"/>
      <c r="L6" s="106"/>
      <c r="M6" s="106"/>
      <c r="N6" s="106"/>
      <c r="O6" s="106"/>
      <c r="P6" s="106"/>
      <c r="Q6" s="106"/>
      <c r="R6" s="101">
        <f t="shared" si="0"/>
        <v>8222</v>
      </c>
      <c r="S6" s="102" t="e">
        <f t="shared" si="1"/>
        <v>#NUM!</v>
      </c>
      <c r="T6" s="102" t="e">
        <f t="shared" si="2"/>
        <v>#NUM!</v>
      </c>
      <c r="U6" s="102" t="e">
        <f t="shared" si="3"/>
        <v>#NUM!</v>
      </c>
      <c r="V6" s="74" t="e">
        <f t="shared" si="4"/>
        <v>#NUM!</v>
      </c>
      <c r="W6" s="75">
        <f t="shared" si="5"/>
        <v>8222</v>
      </c>
      <c r="Y6" s="222">
        <v>3</v>
      </c>
      <c r="Z6" s="227"/>
      <c r="AA6" s="267"/>
      <c r="AB6" s="229"/>
    </row>
    <row r="7" spans="1:29" ht="15" customHeight="1" thickBot="1">
      <c r="A7" s="96">
        <v>4</v>
      </c>
      <c r="B7" s="172" t="s">
        <v>48</v>
      </c>
      <c r="C7" s="107"/>
      <c r="D7" s="106"/>
      <c r="E7" s="106"/>
      <c r="F7" s="107"/>
      <c r="G7" s="107"/>
      <c r="H7" s="108"/>
      <c r="I7" s="108"/>
      <c r="J7" s="106"/>
      <c r="K7" s="106"/>
      <c r="L7" s="106"/>
      <c r="M7" s="106"/>
      <c r="N7" s="106"/>
      <c r="O7" s="106"/>
      <c r="P7" s="106"/>
      <c r="Q7" s="106"/>
      <c r="R7" s="101" t="e">
        <f t="shared" si="0"/>
        <v>#NUM!</v>
      </c>
      <c r="S7" s="102" t="e">
        <f t="shared" si="1"/>
        <v>#NUM!</v>
      </c>
      <c r="T7" s="102" t="e">
        <f t="shared" si="2"/>
        <v>#NUM!</v>
      </c>
      <c r="U7" s="102" t="e">
        <f t="shared" si="3"/>
        <v>#NUM!</v>
      </c>
      <c r="V7" s="74" t="e">
        <f t="shared" si="4"/>
        <v>#NUM!</v>
      </c>
      <c r="W7" s="75">
        <f t="shared" si="5"/>
        <v>0</v>
      </c>
      <c r="Y7" s="226">
        <v>4</v>
      </c>
      <c r="Z7" s="227"/>
      <c r="AA7" s="267"/>
      <c r="AB7" s="230"/>
      <c r="AC7" s="73"/>
    </row>
    <row r="8" spans="1:29" ht="15" customHeight="1">
      <c r="A8" s="96">
        <v>5</v>
      </c>
      <c r="B8" s="63" t="s">
        <v>39</v>
      </c>
      <c r="C8" s="107"/>
      <c r="D8" s="106"/>
      <c r="E8" s="106"/>
      <c r="F8" s="107"/>
      <c r="G8" s="107"/>
      <c r="H8" s="108"/>
      <c r="I8" s="108"/>
      <c r="J8" s="106"/>
      <c r="K8" s="106"/>
      <c r="L8" s="106"/>
      <c r="M8" s="106"/>
      <c r="N8" s="106"/>
      <c r="O8" s="106"/>
      <c r="P8" s="106"/>
      <c r="Q8" s="106"/>
      <c r="R8" s="101" t="e">
        <f t="shared" si="0"/>
        <v>#NUM!</v>
      </c>
      <c r="S8" s="102" t="e">
        <f t="shared" si="1"/>
        <v>#NUM!</v>
      </c>
      <c r="T8" s="102" t="e">
        <f t="shared" si="2"/>
        <v>#NUM!</v>
      </c>
      <c r="U8" s="102" t="e">
        <f t="shared" si="3"/>
        <v>#NUM!</v>
      </c>
      <c r="V8" s="74" t="e">
        <f t="shared" si="4"/>
        <v>#NUM!</v>
      </c>
      <c r="W8" s="75">
        <f t="shared" si="5"/>
        <v>0</v>
      </c>
      <c r="Y8" s="222">
        <v>5</v>
      </c>
      <c r="Z8" s="227"/>
      <c r="AA8" s="267"/>
      <c r="AB8" s="229"/>
      <c r="AC8" s="73"/>
    </row>
    <row r="9" spans="1:28" ht="15" customHeight="1" thickBot="1">
      <c r="A9" s="96">
        <v>6</v>
      </c>
      <c r="B9" s="63" t="s">
        <v>77</v>
      </c>
      <c r="C9" s="107">
        <v>7070</v>
      </c>
      <c r="D9" s="106"/>
      <c r="E9" s="106">
        <v>940</v>
      </c>
      <c r="F9" s="107"/>
      <c r="G9" s="107"/>
      <c r="H9" s="108"/>
      <c r="I9" s="108"/>
      <c r="J9" s="106"/>
      <c r="K9" s="106"/>
      <c r="L9" s="106"/>
      <c r="M9" s="106"/>
      <c r="N9" s="106"/>
      <c r="O9" s="106"/>
      <c r="P9" s="106"/>
      <c r="Q9" s="106"/>
      <c r="R9" s="101">
        <f t="shared" si="0"/>
        <v>7070</v>
      </c>
      <c r="S9" s="102">
        <f t="shared" si="1"/>
        <v>940</v>
      </c>
      <c r="T9" s="102" t="e">
        <f t="shared" si="2"/>
        <v>#NUM!</v>
      </c>
      <c r="U9" s="102" t="e">
        <f t="shared" si="3"/>
        <v>#NUM!</v>
      </c>
      <c r="V9" s="74" t="e">
        <f t="shared" si="4"/>
        <v>#NUM!</v>
      </c>
      <c r="W9" s="75">
        <f t="shared" si="5"/>
        <v>8010</v>
      </c>
      <c r="Y9" s="226">
        <v>6</v>
      </c>
      <c r="Z9" s="227"/>
      <c r="AA9" s="267"/>
      <c r="AB9" s="229"/>
    </row>
    <row r="10" spans="1:28" ht="15" customHeight="1">
      <c r="A10" s="96">
        <v>7</v>
      </c>
      <c r="B10" s="64" t="s">
        <v>44</v>
      </c>
      <c r="C10" s="107">
        <v>5850</v>
      </c>
      <c r="D10" s="106">
        <v>7357</v>
      </c>
      <c r="E10" s="106">
        <v>1300</v>
      </c>
      <c r="F10" s="107"/>
      <c r="G10" s="107"/>
      <c r="H10" s="108"/>
      <c r="I10" s="108"/>
      <c r="J10" s="106"/>
      <c r="K10" s="106"/>
      <c r="L10" s="106"/>
      <c r="M10" s="106"/>
      <c r="N10" s="106"/>
      <c r="O10" s="106"/>
      <c r="P10" s="106"/>
      <c r="Q10" s="106"/>
      <c r="R10" s="101">
        <f t="shared" si="0"/>
        <v>7357</v>
      </c>
      <c r="S10" s="102">
        <f t="shared" si="1"/>
        <v>5850</v>
      </c>
      <c r="T10" s="102">
        <f t="shared" si="2"/>
        <v>1300</v>
      </c>
      <c r="U10" s="102" t="e">
        <f t="shared" si="3"/>
        <v>#NUM!</v>
      </c>
      <c r="V10" s="74" t="e">
        <f t="shared" si="4"/>
        <v>#NUM!</v>
      </c>
      <c r="W10" s="75">
        <f t="shared" si="5"/>
        <v>14507</v>
      </c>
      <c r="Y10" s="222">
        <v>7</v>
      </c>
      <c r="Z10" s="227"/>
      <c r="AA10" s="267"/>
      <c r="AB10" s="229"/>
    </row>
    <row r="11" spans="1:28" ht="15" customHeight="1" thickBot="1">
      <c r="A11" s="96">
        <v>8</v>
      </c>
      <c r="B11" s="64" t="s">
        <v>42</v>
      </c>
      <c r="C11" s="107">
        <v>1600</v>
      </c>
      <c r="D11" s="106">
        <v>3124</v>
      </c>
      <c r="E11" s="106"/>
      <c r="F11" s="107"/>
      <c r="G11" s="107"/>
      <c r="H11" s="108"/>
      <c r="I11" s="108"/>
      <c r="J11" s="106"/>
      <c r="K11" s="106"/>
      <c r="L11" s="106"/>
      <c r="M11" s="106"/>
      <c r="N11" s="106"/>
      <c r="O11" s="106"/>
      <c r="P11" s="106"/>
      <c r="Q11" s="106"/>
      <c r="R11" s="101">
        <f t="shared" si="0"/>
        <v>3124</v>
      </c>
      <c r="S11" s="102">
        <f t="shared" si="1"/>
        <v>1600</v>
      </c>
      <c r="T11" s="102" t="e">
        <f t="shared" si="2"/>
        <v>#NUM!</v>
      </c>
      <c r="U11" s="102" t="e">
        <f t="shared" si="3"/>
        <v>#NUM!</v>
      </c>
      <c r="V11" s="74" t="e">
        <f t="shared" si="4"/>
        <v>#NUM!</v>
      </c>
      <c r="W11" s="75">
        <f t="shared" si="5"/>
        <v>4724</v>
      </c>
      <c r="Y11" s="226">
        <v>8</v>
      </c>
      <c r="Z11" s="231"/>
      <c r="AA11" s="267"/>
      <c r="AB11" s="230"/>
    </row>
    <row r="12" spans="1:28" ht="15" customHeight="1">
      <c r="A12" s="96">
        <v>9</v>
      </c>
      <c r="B12" s="63" t="s">
        <v>49</v>
      </c>
      <c r="C12" s="107"/>
      <c r="D12" s="106"/>
      <c r="E12" s="106"/>
      <c r="F12" s="107"/>
      <c r="G12" s="107"/>
      <c r="H12" s="108"/>
      <c r="I12" s="108"/>
      <c r="J12" s="106"/>
      <c r="K12" s="106"/>
      <c r="L12" s="106"/>
      <c r="M12" s="106"/>
      <c r="N12" s="106"/>
      <c r="O12" s="106"/>
      <c r="P12" s="106"/>
      <c r="Q12" s="106"/>
      <c r="R12" s="101" t="e">
        <f t="shared" si="0"/>
        <v>#NUM!</v>
      </c>
      <c r="S12" s="102" t="e">
        <f t="shared" si="1"/>
        <v>#NUM!</v>
      </c>
      <c r="T12" s="102" t="e">
        <f t="shared" si="2"/>
        <v>#NUM!</v>
      </c>
      <c r="U12" s="102" t="e">
        <f t="shared" si="3"/>
        <v>#NUM!</v>
      </c>
      <c r="V12" s="74" t="e">
        <f t="shared" si="4"/>
        <v>#NUM!</v>
      </c>
      <c r="W12" s="75">
        <f t="shared" si="5"/>
        <v>0</v>
      </c>
      <c r="Y12" s="222">
        <v>9</v>
      </c>
      <c r="Z12" s="232"/>
      <c r="AA12" s="268"/>
      <c r="AB12" s="233"/>
    </row>
    <row r="13" spans="1:28" ht="15" customHeight="1" thickBot="1">
      <c r="A13" s="96">
        <v>10</v>
      </c>
      <c r="B13" s="63" t="s">
        <v>50</v>
      </c>
      <c r="C13" s="107">
        <v>5210</v>
      </c>
      <c r="D13" s="106">
        <v>9497</v>
      </c>
      <c r="E13" s="106"/>
      <c r="F13" s="107"/>
      <c r="G13" s="107"/>
      <c r="H13" s="108"/>
      <c r="I13" s="108"/>
      <c r="J13" s="106"/>
      <c r="K13" s="106"/>
      <c r="L13" s="106"/>
      <c r="M13" s="106"/>
      <c r="N13" s="106"/>
      <c r="O13" s="106"/>
      <c r="P13" s="106"/>
      <c r="Q13" s="106"/>
      <c r="R13" s="101">
        <f t="shared" si="0"/>
        <v>9497</v>
      </c>
      <c r="S13" s="102">
        <f t="shared" si="1"/>
        <v>5210</v>
      </c>
      <c r="T13" s="102" t="e">
        <f t="shared" si="2"/>
        <v>#NUM!</v>
      </c>
      <c r="U13" s="102" t="e">
        <f t="shared" si="3"/>
        <v>#NUM!</v>
      </c>
      <c r="V13" s="74" t="e">
        <f t="shared" si="4"/>
        <v>#NUM!</v>
      </c>
      <c r="W13" s="75">
        <f t="shared" si="5"/>
        <v>14707</v>
      </c>
      <c r="Y13" s="226">
        <v>10</v>
      </c>
      <c r="Z13" s="234"/>
      <c r="AA13" s="269"/>
      <c r="AB13" s="235"/>
    </row>
    <row r="14" spans="1:28" ht="15" customHeight="1" thickTop="1">
      <c r="A14" s="96">
        <v>11</v>
      </c>
      <c r="B14" s="63" t="s">
        <v>51</v>
      </c>
      <c r="C14" s="107"/>
      <c r="D14" s="106"/>
      <c r="E14" s="106"/>
      <c r="F14" s="107"/>
      <c r="G14" s="107"/>
      <c r="H14" s="108"/>
      <c r="I14" s="108"/>
      <c r="J14" s="106"/>
      <c r="K14" s="106"/>
      <c r="L14" s="106"/>
      <c r="M14" s="106"/>
      <c r="N14" s="106"/>
      <c r="O14" s="106"/>
      <c r="P14" s="106"/>
      <c r="Q14" s="106"/>
      <c r="R14" s="101" t="e">
        <f t="shared" si="0"/>
        <v>#NUM!</v>
      </c>
      <c r="S14" s="102" t="e">
        <f t="shared" si="1"/>
        <v>#NUM!</v>
      </c>
      <c r="T14" s="102" t="e">
        <f t="shared" si="2"/>
        <v>#NUM!</v>
      </c>
      <c r="U14" s="102" t="e">
        <f t="shared" si="3"/>
        <v>#NUM!</v>
      </c>
      <c r="V14" s="74" t="e">
        <f t="shared" si="4"/>
        <v>#NUM!</v>
      </c>
      <c r="W14" s="75">
        <f t="shared" si="5"/>
        <v>0</v>
      </c>
      <c r="Y14" s="222">
        <v>11</v>
      </c>
      <c r="Z14" s="227"/>
      <c r="AA14" s="267"/>
      <c r="AB14" s="236"/>
    </row>
    <row r="15" spans="1:28" ht="15" customHeight="1" thickBot="1">
      <c r="A15" s="96">
        <v>12</v>
      </c>
      <c r="B15" s="63" t="s">
        <v>52</v>
      </c>
      <c r="C15" s="107"/>
      <c r="D15" s="106"/>
      <c r="E15" s="106"/>
      <c r="F15" s="107"/>
      <c r="G15" s="107"/>
      <c r="H15" s="108"/>
      <c r="I15" s="108"/>
      <c r="J15" s="106"/>
      <c r="K15" s="106"/>
      <c r="L15" s="106"/>
      <c r="M15" s="106"/>
      <c r="N15" s="106"/>
      <c r="O15" s="106"/>
      <c r="P15" s="106"/>
      <c r="Q15" s="106"/>
      <c r="R15" s="101" t="e">
        <f t="shared" si="0"/>
        <v>#NUM!</v>
      </c>
      <c r="S15" s="102" t="e">
        <f t="shared" si="1"/>
        <v>#NUM!</v>
      </c>
      <c r="T15" s="102" t="e">
        <f t="shared" si="2"/>
        <v>#NUM!</v>
      </c>
      <c r="U15" s="102" t="e">
        <f t="shared" si="3"/>
        <v>#NUM!</v>
      </c>
      <c r="V15" s="74" t="e">
        <f t="shared" si="4"/>
        <v>#NUM!</v>
      </c>
      <c r="W15" s="75">
        <f t="shared" si="5"/>
        <v>0</v>
      </c>
      <c r="Y15" s="226">
        <v>12</v>
      </c>
      <c r="Z15" s="237"/>
      <c r="AA15" s="267"/>
      <c r="AB15" s="229"/>
    </row>
    <row r="16" spans="1:28" ht="15" customHeight="1">
      <c r="A16" s="96">
        <v>13</v>
      </c>
      <c r="B16" s="63" t="s">
        <v>53</v>
      </c>
      <c r="C16" s="107"/>
      <c r="D16" s="106">
        <v>6358</v>
      </c>
      <c r="E16" s="106">
        <v>0</v>
      </c>
      <c r="F16" s="107"/>
      <c r="G16" s="107"/>
      <c r="H16" s="108"/>
      <c r="I16" s="108"/>
      <c r="J16" s="106"/>
      <c r="K16" s="106"/>
      <c r="L16" s="106"/>
      <c r="M16" s="106"/>
      <c r="N16" s="106"/>
      <c r="O16" s="106"/>
      <c r="P16" s="106"/>
      <c r="Q16" s="106"/>
      <c r="R16" s="101">
        <f t="shared" si="0"/>
        <v>6358</v>
      </c>
      <c r="S16" s="102">
        <f t="shared" si="1"/>
        <v>0</v>
      </c>
      <c r="T16" s="102" t="e">
        <f t="shared" si="2"/>
        <v>#NUM!</v>
      </c>
      <c r="U16" s="102" t="e">
        <f t="shared" si="3"/>
        <v>#NUM!</v>
      </c>
      <c r="V16" s="74" t="e">
        <f t="shared" si="4"/>
        <v>#NUM!</v>
      </c>
      <c r="W16" s="75">
        <f t="shared" si="5"/>
        <v>6358</v>
      </c>
      <c r="Y16" s="222">
        <v>13</v>
      </c>
      <c r="Z16" s="227"/>
      <c r="AA16" s="267"/>
      <c r="AB16" s="229"/>
    </row>
    <row r="17" spans="1:28" ht="15" customHeight="1" thickBot="1">
      <c r="A17" s="96">
        <v>14</v>
      </c>
      <c r="B17" s="63" t="s">
        <v>54</v>
      </c>
      <c r="C17" s="107">
        <v>4810</v>
      </c>
      <c r="D17" s="106">
        <v>3930</v>
      </c>
      <c r="E17" s="106"/>
      <c r="F17" s="107"/>
      <c r="G17" s="107"/>
      <c r="H17" s="108"/>
      <c r="I17" s="108"/>
      <c r="J17" s="106"/>
      <c r="K17" s="106"/>
      <c r="L17" s="106"/>
      <c r="M17" s="106"/>
      <c r="N17" s="106"/>
      <c r="O17" s="106"/>
      <c r="P17" s="106"/>
      <c r="Q17" s="106"/>
      <c r="R17" s="101">
        <f t="shared" si="0"/>
        <v>4810</v>
      </c>
      <c r="S17" s="102">
        <f t="shared" si="1"/>
        <v>3930</v>
      </c>
      <c r="T17" s="102" t="e">
        <f t="shared" si="2"/>
        <v>#NUM!</v>
      </c>
      <c r="U17" s="102" t="e">
        <f t="shared" si="3"/>
        <v>#NUM!</v>
      </c>
      <c r="V17" s="74" t="e">
        <f t="shared" si="4"/>
        <v>#NUM!</v>
      </c>
      <c r="W17" s="75">
        <f t="shared" si="5"/>
        <v>8740</v>
      </c>
      <c r="Y17" s="226">
        <v>14</v>
      </c>
      <c r="Z17" s="227"/>
      <c r="AA17" s="267"/>
      <c r="AB17" s="229"/>
    </row>
    <row r="18" spans="1:28" ht="15" customHeight="1">
      <c r="A18" s="96">
        <v>15</v>
      </c>
      <c r="B18" s="63" t="s">
        <v>73</v>
      </c>
      <c r="C18" s="107">
        <v>7630</v>
      </c>
      <c r="D18" s="106">
        <v>17501</v>
      </c>
      <c r="E18" s="106">
        <v>2360</v>
      </c>
      <c r="F18" s="107"/>
      <c r="G18" s="107"/>
      <c r="H18" s="108"/>
      <c r="I18" s="108"/>
      <c r="J18" s="106"/>
      <c r="K18" s="106"/>
      <c r="L18" s="106"/>
      <c r="M18" s="106"/>
      <c r="N18" s="106"/>
      <c r="O18" s="106"/>
      <c r="P18" s="106"/>
      <c r="Q18" s="106"/>
      <c r="R18" s="101">
        <f t="shared" si="0"/>
        <v>17501</v>
      </c>
      <c r="S18" s="102">
        <f t="shared" si="1"/>
        <v>7630</v>
      </c>
      <c r="T18" s="102">
        <f t="shared" si="2"/>
        <v>2360</v>
      </c>
      <c r="U18" s="102" t="e">
        <f t="shared" si="3"/>
        <v>#NUM!</v>
      </c>
      <c r="V18" s="74" t="e">
        <f t="shared" si="4"/>
        <v>#NUM!</v>
      </c>
      <c r="W18" s="75">
        <f t="shared" si="5"/>
        <v>27491</v>
      </c>
      <c r="Y18" s="222">
        <v>15</v>
      </c>
      <c r="Z18" s="227"/>
      <c r="AA18" s="267"/>
      <c r="AB18" s="229"/>
    </row>
    <row r="19" spans="1:28" ht="15" customHeight="1" thickBot="1">
      <c r="A19" s="96">
        <v>16</v>
      </c>
      <c r="B19" s="63" t="s">
        <v>80</v>
      </c>
      <c r="C19" s="107">
        <v>6090</v>
      </c>
      <c r="D19" s="106">
        <v>5827</v>
      </c>
      <c r="E19" s="106">
        <v>710</v>
      </c>
      <c r="F19" s="107"/>
      <c r="G19" s="107"/>
      <c r="H19" s="108"/>
      <c r="I19" s="108"/>
      <c r="J19" s="106"/>
      <c r="K19" s="106"/>
      <c r="L19" s="106"/>
      <c r="M19" s="106"/>
      <c r="N19" s="106"/>
      <c r="O19" s="106"/>
      <c r="P19" s="106"/>
      <c r="Q19" s="106"/>
      <c r="R19" s="101">
        <f t="shared" si="0"/>
        <v>6090</v>
      </c>
      <c r="S19" s="102">
        <f t="shared" si="1"/>
        <v>5827</v>
      </c>
      <c r="T19" s="102">
        <f t="shared" si="2"/>
        <v>710</v>
      </c>
      <c r="U19" s="102" t="e">
        <f t="shared" si="3"/>
        <v>#NUM!</v>
      </c>
      <c r="V19" s="74" t="e">
        <f t="shared" si="4"/>
        <v>#NUM!</v>
      </c>
      <c r="W19" s="75">
        <f t="shared" si="5"/>
        <v>12627</v>
      </c>
      <c r="Y19" s="226">
        <v>16</v>
      </c>
      <c r="Z19" s="243"/>
      <c r="AA19" s="270"/>
      <c r="AB19" s="229"/>
    </row>
    <row r="20" spans="1:28" ht="15" customHeight="1">
      <c r="A20" s="96">
        <v>17</v>
      </c>
      <c r="B20" s="63" t="s">
        <v>55</v>
      </c>
      <c r="C20" s="107"/>
      <c r="D20" s="106"/>
      <c r="E20" s="106"/>
      <c r="F20" s="107"/>
      <c r="G20" s="107"/>
      <c r="H20" s="108"/>
      <c r="I20" s="108"/>
      <c r="J20" s="106"/>
      <c r="K20" s="106"/>
      <c r="L20" s="106"/>
      <c r="M20" s="106"/>
      <c r="N20" s="106"/>
      <c r="O20" s="106"/>
      <c r="P20" s="106"/>
      <c r="Q20" s="106"/>
      <c r="R20" s="101" t="e">
        <f t="shared" si="0"/>
        <v>#NUM!</v>
      </c>
      <c r="S20" s="102" t="e">
        <f t="shared" si="1"/>
        <v>#NUM!</v>
      </c>
      <c r="T20" s="102" t="e">
        <f t="shared" si="2"/>
        <v>#NUM!</v>
      </c>
      <c r="U20" s="102" t="e">
        <f t="shared" si="3"/>
        <v>#NUM!</v>
      </c>
      <c r="V20" s="74" t="e">
        <f t="shared" si="4"/>
        <v>#NUM!</v>
      </c>
      <c r="W20" s="75">
        <f t="shared" si="5"/>
        <v>0</v>
      </c>
      <c r="Y20" s="222">
        <v>17</v>
      </c>
      <c r="Z20" s="238"/>
      <c r="AA20" s="271"/>
      <c r="AB20" s="229"/>
    </row>
    <row r="21" spans="1:28" ht="15" customHeight="1">
      <c r="A21" s="96">
        <v>18</v>
      </c>
      <c r="B21" s="63" t="s">
        <v>31</v>
      </c>
      <c r="C21" s="107"/>
      <c r="D21" s="106"/>
      <c r="E21" s="106"/>
      <c r="F21" s="107"/>
      <c r="G21" s="107"/>
      <c r="H21" s="108"/>
      <c r="I21" s="108"/>
      <c r="J21" s="106"/>
      <c r="K21" s="106"/>
      <c r="L21" s="106"/>
      <c r="M21" s="106"/>
      <c r="N21" s="106"/>
      <c r="O21" s="106"/>
      <c r="P21" s="106"/>
      <c r="Q21" s="106"/>
      <c r="R21" s="101" t="e">
        <f t="shared" si="0"/>
        <v>#NUM!</v>
      </c>
      <c r="S21" s="102" t="e">
        <f t="shared" si="1"/>
        <v>#NUM!</v>
      </c>
      <c r="T21" s="102" t="e">
        <f t="shared" si="2"/>
        <v>#NUM!</v>
      </c>
      <c r="U21" s="102" t="e">
        <f t="shared" si="3"/>
        <v>#NUM!</v>
      </c>
      <c r="V21" s="74" t="e">
        <f t="shared" si="4"/>
        <v>#NUM!</v>
      </c>
      <c r="W21" s="75">
        <f t="shared" si="5"/>
        <v>0</v>
      </c>
      <c r="Y21" s="226">
        <v>18</v>
      </c>
      <c r="Z21" s="238"/>
      <c r="AA21" s="271"/>
      <c r="AB21" s="229"/>
    </row>
    <row r="22" spans="1:28" ht="15" customHeight="1">
      <c r="A22" s="96">
        <v>19</v>
      </c>
      <c r="B22" s="63" t="s">
        <v>43</v>
      </c>
      <c r="C22" s="107"/>
      <c r="D22" s="106">
        <v>7873</v>
      </c>
      <c r="E22" s="106"/>
      <c r="F22" s="107"/>
      <c r="G22" s="107"/>
      <c r="H22" s="108"/>
      <c r="I22" s="108"/>
      <c r="J22" s="106"/>
      <c r="K22" s="106"/>
      <c r="L22" s="106"/>
      <c r="M22" s="106"/>
      <c r="N22" s="106"/>
      <c r="O22" s="106"/>
      <c r="P22" s="106"/>
      <c r="Q22" s="106"/>
      <c r="R22" s="101">
        <f t="shared" si="0"/>
        <v>7873</v>
      </c>
      <c r="S22" s="102" t="e">
        <f t="shared" si="1"/>
        <v>#NUM!</v>
      </c>
      <c r="T22" s="102" t="e">
        <f t="shared" si="2"/>
        <v>#NUM!</v>
      </c>
      <c r="U22" s="102" t="e">
        <f t="shared" si="3"/>
        <v>#NUM!</v>
      </c>
      <c r="V22" s="74" t="e">
        <f t="shared" si="4"/>
        <v>#NUM!</v>
      </c>
      <c r="W22" s="75">
        <f t="shared" si="5"/>
        <v>7873</v>
      </c>
      <c r="Y22" s="239" t="s">
        <v>37</v>
      </c>
      <c r="Z22" s="240"/>
      <c r="AA22" s="241"/>
      <c r="AB22" s="141"/>
    </row>
    <row r="23" spans="1:28" ht="15" customHeight="1">
      <c r="A23" s="96">
        <v>20</v>
      </c>
      <c r="B23" s="65" t="s">
        <v>56</v>
      </c>
      <c r="C23" s="107"/>
      <c r="D23" s="106">
        <v>6853</v>
      </c>
      <c r="E23" s="106"/>
      <c r="F23" s="107"/>
      <c r="G23" s="107"/>
      <c r="H23" s="108"/>
      <c r="I23" s="108"/>
      <c r="J23" s="106"/>
      <c r="K23" s="106"/>
      <c r="L23" s="106"/>
      <c r="M23" s="106"/>
      <c r="N23" s="106"/>
      <c r="O23" s="106"/>
      <c r="P23" s="106"/>
      <c r="Q23" s="106"/>
      <c r="R23" s="101">
        <f t="shared" si="0"/>
        <v>6853</v>
      </c>
      <c r="S23" s="102" t="e">
        <f t="shared" si="1"/>
        <v>#NUM!</v>
      </c>
      <c r="T23" s="102" t="e">
        <f t="shared" si="2"/>
        <v>#NUM!</v>
      </c>
      <c r="U23" s="102" t="e">
        <f t="shared" si="3"/>
        <v>#NUM!</v>
      </c>
      <c r="V23" s="74" t="e">
        <f t="shared" si="4"/>
        <v>#NUM!</v>
      </c>
      <c r="W23" s="75">
        <f t="shared" si="5"/>
        <v>6853</v>
      </c>
      <c r="Y23" s="73" t="s">
        <v>36</v>
      </c>
      <c r="Z23" s="73"/>
      <c r="AA23" s="73"/>
      <c r="AB23" s="73"/>
    </row>
    <row r="24" spans="1:23" ht="15" customHeight="1">
      <c r="A24" s="96">
        <v>21</v>
      </c>
      <c r="B24" s="65" t="s">
        <v>45</v>
      </c>
      <c r="C24" s="107"/>
      <c r="D24" s="106"/>
      <c r="E24" s="106">
        <v>530</v>
      </c>
      <c r="F24" s="107"/>
      <c r="G24" s="107"/>
      <c r="H24" s="108"/>
      <c r="I24" s="108"/>
      <c r="J24" s="106"/>
      <c r="K24" s="106"/>
      <c r="L24" s="106"/>
      <c r="M24" s="106"/>
      <c r="N24" s="106"/>
      <c r="O24" s="106"/>
      <c r="P24" s="106"/>
      <c r="Q24" s="106"/>
      <c r="R24" s="101">
        <f t="shared" si="0"/>
        <v>530</v>
      </c>
      <c r="S24" s="102" t="e">
        <f t="shared" si="1"/>
        <v>#NUM!</v>
      </c>
      <c r="T24" s="102" t="e">
        <f t="shared" si="2"/>
        <v>#NUM!</v>
      </c>
      <c r="U24" s="102" t="e">
        <f t="shared" si="3"/>
        <v>#NUM!</v>
      </c>
      <c r="V24" s="74" t="e">
        <f t="shared" si="4"/>
        <v>#NUM!</v>
      </c>
      <c r="W24" s="75">
        <f t="shared" si="5"/>
        <v>530</v>
      </c>
    </row>
    <row r="25" spans="1:23" ht="15" customHeight="1">
      <c r="A25" s="96">
        <v>22</v>
      </c>
      <c r="B25" s="63" t="s">
        <v>38</v>
      </c>
      <c r="C25" s="107"/>
      <c r="D25" s="106"/>
      <c r="E25" s="106"/>
      <c r="F25" s="107"/>
      <c r="G25" s="107"/>
      <c r="H25" s="108"/>
      <c r="I25" s="108"/>
      <c r="J25" s="106"/>
      <c r="K25" s="106"/>
      <c r="L25" s="106"/>
      <c r="M25" s="106"/>
      <c r="N25" s="106"/>
      <c r="O25" s="106"/>
      <c r="P25" s="106"/>
      <c r="Q25" s="106"/>
      <c r="R25" s="101" t="e">
        <f t="shared" si="0"/>
        <v>#NUM!</v>
      </c>
      <c r="S25" s="102" t="e">
        <f t="shared" si="1"/>
        <v>#NUM!</v>
      </c>
      <c r="T25" s="102" t="e">
        <f t="shared" si="2"/>
        <v>#NUM!</v>
      </c>
      <c r="U25" s="102" t="e">
        <f t="shared" si="3"/>
        <v>#NUM!</v>
      </c>
      <c r="V25" s="74" t="e">
        <f t="shared" si="4"/>
        <v>#NUM!</v>
      </c>
      <c r="W25" s="75">
        <f t="shared" si="5"/>
        <v>0</v>
      </c>
    </row>
    <row r="26" spans="1:23" ht="15" customHeight="1">
      <c r="A26" s="96">
        <v>23</v>
      </c>
      <c r="B26" s="63" t="s">
        <v>40</v>
      </c>
      <c r="C26" s="107"/>
      <c r="D26" s="106"/>
      <c r="E26" s="106"/>
      <c r="F26" s="107"/>
      <c r="G26" s="107"/>
      <c r="H26" s="108"/>
      <c r="I26" s="108"/>
      <c r="J26" s="106"/>
      <c r="K26" s="106"/>
      <c r="L26" s="106"/>
      <c r="M26" s="106"/>
      <c r="N26" s="106"/>
      <c r="O26" s="106"/>
      <c r="P26" s="106"/>
      <c r="Q26" s="106"/>
      <c r="R26" s="101" t="e">
        <f t="shared" si="0"/>
        <v>#NUM!</v>
      </c>
      <c r="S26" s="102" t="e">
        <f t="shared" si="1"/>
        <v>#NUM!</v>
      </c>
      <c r="T26" s="102" t="e">
        <f t="shared" si="2"/>
        <v>#NUM!</v>
      </c>
      <c r="U26" s="102" t="e">
        <f t="shared" si="3"/>
        <v>#NUM!</v>
      </c>
      <c r="V26" s="74" t="e">
        <f t="shared" si="4"/>
        <v>#NUM!</v>
      </c>
      <c r="W26" s="75">
        <f t="shared" si="5"/>
        <v>0</v>
      </c>
    </row>
    <row r="27" spans="1:23" ht="15" customHeight="1">
      <c r="A27" s="96">
        <v>24</v>
      </c>
      <c r="B27" s="63" t="s">
        <v>41</v>
      </c>
      <c r="C27" s="107"/>
      <c r="D27" s="106"/>
      <c r="E27" s="106"/>
      <c r="F27" s="107"/>
      <c r="G27" s="107"/>
      <c r="H27" s="108"/>
      <c r="I27" s="108"/>
      <c r="J27" s="106"/>
      <c r="K27" s="106"/>
      <c r="L27" s="106"/>
      <c r="M27" s="106"/>
      <c r="N27" s="106"/>
      <c r="O27" s="106"/>
      <c r="P27" s="106"/>
      <c r="Q27" s="106"/>
      <c r="R27" s="101" t="e">
        <f t="shared" si="0"/>
        <v>#NUM!</v>
      </c>
      <c r="S27" s="102" t="e">
        <f t="shared" si="1"/>
        <v>#NUM!</v>
      </c>
      <c r="T27" s="102" t="e">
        <f t="shared" si="2"/>
        <v>#NUM!</v>
      </c>
      <c r="U27" s="102" t="e">
        <f t="shared" si="3"/>
        <v>#NUM!</v>
      </c>
      <c r="V27" s="74" t="e">
        <f t="shared" si="4"/>
        <v>#NUM!</v>
      </c>
      <c r="W27" s="75">
        <f t="shared" si="5"/>
        <v>0</v>
      </c>
    </row>
    <row r="28" spans="1:23" ht="15" customHeight="1">
      <c r="A28" s="96">
        <v>25</v>
      </c>
      <c r="B28" s="65" t="s">
        <v>57</v>
      </c>
      <c r="C28" s="107"/>
      <c r="D28" s="106"/>
      <c r="E28" s="106"/>
      <c r="F28" s="107"/>
      <c r="G28" s="107"/>
      <c r="H28" s="108"/>
      <c r="I28" s="108"/>
      <c r="J28" s="106"/>
      <c r="K28" s="106"/>
      <c r="L28" s="106"/>
      <c r="M28" s="106"/>
      <c r="N28" s="106"/>
      <c r="O28" s="106"/>
      <c r="P28" s="106"/>
      <c r="Q28" s="106"/>
      <c r="R28" s="101" t="e">
        <f t="shared" si="0"/>
        <v>#NUM!</v>
      </c>
      <c r="S28" s="102" t="e">
        <f t="shared" si="1"/>
        <v>#NUM!</v>
      </c>
      <c r="T28" s="102" t="e">
        <f t="shared" si="2"/>
        <v>#NUM!</v>
      </c>
      <c r="U28" s="102" t="e">
        <f t="shared" si="3"/>
        <v>#NUM!</v>
      </c>
      <c r="V28" s="74" t="e">
        <f t="shared" si="4"/>
        <v>#NUM!</v>
      </c>
      <c r="W28" s="75">
        <f t="shared" si="5"/>
        <v>0</v>
      </c>
    </row>
    <row r="29" spans="1:23" ht="15" customHeight="1">
      <c r="A29" s="96">
        <v>26</v>
      </c>
      <c r="B29" s="63" t="s">
        <v>58</v>
      </c>
      <c r="C29" s="107"/>
      <c r="D29" s="106"/>
      <c r="E29" s="106"/>
      <c r="F29" s="107"/>
      <c r="G29" s="107"/>
      <c r="H29" s="108"/>
      <c r="I29" s="108"/>
      <c r="J29" s="106"/>
      <c r="K29" s="106"/>
      <c r="L29" s="106"/>
      <c r="M29" s="106"/>
      <c r="N29" s="106"/>
      <c r="O29" s="106"/>
      <c r="P29" s="106"/>
      <c r="Q29" s="106"/>
      <c r="R29" s="101" t="e">
        <f t="shared" si="0"/>
        <v>#NUM!</v>
      </c>
      <c r="S29" s="102" t="e">
        <f t="shared" si="1"/>
        <v>#NUM!</v>
      </c>
      <c r="T29" s="102" t="e">
        <f t="shared" si="2"/>
        <v>#NUM!</v>
      </c>
      <c r="U29" s="102" t="e">
        <f t="shared" si="3"/>
        <v>#NUM!</v>
      </c>
      <c r="V29" s="74" t="e">
        <f t="shared" si="4"/>
        <v>#NUM!</v>
      </c>
      <c r="W29" s="75">
        <f t="shared" si="5"/>
        <v>0</v>
      </c>
    </row>
    <row r="30" spans="1:23" ht="15" customHeight="1">
      <c r="A30" s="96">
        <v>27</v>
      </c>
      <c r="B30" s="63" t="s">
        <v>59</v>
      </c>
      <c r="C30" s="107"/>
      <c r="D30" s="106"/>
      <c r="E30" s="106"/>
      <c r="F30" s="107"/>
      <c r="G30" s="107"/>
      <c r="H30" s="108"/>
      <c r="I30" s="108"/>
      <c r="J30" s="106"/>
      <c r="K30" s="106"/>
      <c r="L30" s="106"/>
      <c r="M30" s="106"/>
      <c r="N30" s="106"/>
      <c r="O30" s="106"/>
      <c r="P30" s="106"/>
      <c r="Q30" s="106"/>
      <c r="R30" s="101" t="e">
        <f t="shared" si="0"/>
        <v>#NUM!</v>
      </c>
      <c r="S30" s="102" t="e">
        <f t="shared" si="1"/>
        <v>#NUM!</v>
      </c>
      <c r="T30" s="102" t="e">
        <f t="shared" si="2"/>
        <v>#NUM!</v>
      </c>
      <c r="U30" s="102" t="e">
        <f t="shared" si="3"/>
        <v>#NUM!</v>
      </c>
      <c r="V30" s="74" t="e">
        <f t="shared" si="4"/>
        <v>#NUM!</v>
      </c>
      <c r="W30" s="75">
        <f t="shared" si="5"/>
        <v>0</v>
      </c>
    </row>
    <row r="31" spans="1:23" ht="15" customHeight="1">
      <c r="A31" s="96">
        <v>28</v>
      </c>
      <c r="B31" s="63" t="s">
        <v>60</v>
      </c>
      <c r="C31" s="107"/>
      <c r="D31" s="106"/>
      <c r="E31" s="106"/>
      <c r="F31" s="107"/>
      <c r="G31" s="107"/>
      <c r="H31" s="108"/>
      <c r="I31" s="108"/>
      <c r="J31" s="106"/>
      <c r="K31" s="106"/>
      <c r="L31" s="106"/>
      <c r="M31" s="106"/>
      <c r="N31" s="106"/>
      <c r="O31" s="106"/>
      <c r="P31" s="106"/>
      <c r="Q31" s="106"/>
      <c r="R31" s="101" t="e">
        <f t="shared" si="0"/>
        <v>#NUM!</v>
      </c>
      <c r="S31" s="102" t="e">
        <f t="shared" si="1"/>
        <v>#NUM!</v>
      </c>
      <c r="T31" s="102" t="e">
        <f t="shared" si="2"/>
        <v>#NUM!</v>
      </c>
      <c r="U31" s="102" t="e">
        <f t="shared" si="3"/>
        <v>#NUM!</v>
      </c>
      <c r="V31" s="74" t="e">
        <f t="shared" si="4"/>
        <v>#NUM!</v>
      </c>
      <c r="W31" s="75">
        <f t="shared" si="5"/>
        <v>0</v>
      </c>
    </row>
    <row r="32" spans="1:23" ht="15" customHeight="1">
      <c r="A32" s="96">
        <v>29</v>
      </c>
      <c r="B32" s="63" t="s">
        <v>72</v>
      </c>
      <c r="C32" s="107">
        <v>3540</v>
      </c>
      <c r="D32" s="106"/>
      <c r="E32" s="106"/>
      <c r="F32" s="107"/>
      <c r="G32" s="107"/>
      <c r="H32" s="108"/>
      <c r="I32" s="108"/>
      <c r="J32" s="106"/>
      <c r="K32" s="106"/>
      <c r="L32" s="106"/>
      <c r="M32" s="106"/>
      <c r="N32" s="106"/>
      <c r="O32" s="106"/>
      <c r="P32" s="106"/>
      <c r="Q32" s="106"/>
      <c r="R32" s="101">
        <f t="shared" si="0"/>
        <v>3540</v>
      </c>
      <c r="S32" s="102" t="e">
        <f t="shared" si="1"/>
        <v>#NUM!</v>
      </c>
      <c r="T32" s="102" t="e">
        <f t="shared" si="2"/>
        <v>#NUM!</v>
      </c>
      <c r="U32" s="102" t="e">
        <f t="shared" si="3"/>
        <v>#NUM!</v>
      </c>
      <c r="V32" s="74" t="e">
        <f t="shared" si="4"/>
        <v>#NUM!</v>
      </c>
      <c r="W32" s="75">
        <f t="shared" si="5"/>
        <v>3540</v>
      </c>
    </row>
    <row r="33" spans="1:23" ht="15" customHeight="1">
      <c r="A33" s="96">
        <v>30</v>
      </c>
      <c r="B33" s="63" t="s">
        <v>61</v>
      </c>
      <c r="C33" s="107">
        <v>6999</v>
      </c>
      <c r="D33" s="106"/>
      <c r="E33" s="106"/>
      <c r="F33" s="107"/>
      <c r="G33" s="107"/>
      <c r="H33" s="108"/>
      <c r="I33" s="108"/>
      <c r="J33" s="106"/>
      <c r="K33" s="106"/>
      <c r="L33" s="106"/>
      <c r="M33" s="106"/>
      <c r="N33" s="106"/>
      <c r="O33" s="106"/>
      <c r="P33" s="106"/>
      <c r="Q33" s="106"/>
      <c r="R33" s="101">
        <f t="shared" si="0"/>
        <v>6999</v>
      </c>
      <c r="S33" s="102" t="e">
        <f t="shared" si="1"/>
        <v>#NUM!</v>
      </c>
      <c r="T33" s="102" t="e">
        <f t="shared" si="2"/>
        <v>#NUM!</v>
      </c>
      <c r="U33" s="102" t="e">
        <f t="shared" si="3"/>
        <v>#NUM!</v>
      </c>
      <c r="V33" s="74" t="e">
        <f t="shared" si="4"/>
        <v>#NUM!</v>
      </c>
      <c r="W33" s="75">
        <f t="shared" si="5"/>
        <v>6999</v>
      </c>
    </row>
    <row r="34" spans="1:23" ht="15" customHeight="1">
      <c r="A34" s="96">
        <v>31</v>
      </c>
      <c r="B34" s="64" t="s">
        <v>62</v>
      </c>
      <c r="C34" s="107"/>
      <c r="D34" s="106"/>
      <c r="E34" s="106">
        <v>0</v>
      </c>
      <c r="F34" s="107"/>
      <c r="G34" s="107"/>
      <c r="H34" s="108"/>
      <c r="I34" s="108"/>
      <c r="J34" s="106"/>
      <c r="K34" s="106"/>
      <c r="L34" s="106"/>
      <c r="M34" s="106"/>
      <c r="N34" s="106"/>
      <c r="O34" s="106"/>
      <c r="P34" s="106"/>
      <c r="Q34" s="106"/>
      <c r="R34" s="101">
        <f t="shared" si="0"/>
        <v>0</v>
      </c>
      <c r="S34" s="102" t="e">
        <f t="shared" si="1"/>
        <v>#NUM!</v>
      </c>
      <c r="T34" s="102" t="e">
        <f t="shared" si="2"/>
        <v>#NUM!</v>
      </c>
      <c r="U34" s="102" t="e">
        <f t="shared" si="3"/>
        <v>#NUM!</v>
      </c>
      <c r="V34" s="74" t="e">
        <f t="shared" si="4"/>
        <v>#NUM!</v>
      </c>
      <c r="W34" s="75">
        <f t="shared" si="5"/>
        <v>0</v>
      </c>
    </row>
    <row r="35" spans="1:23" ht="15" customHeight="1">
      <c r="A35" s="96">
        <v>32</v>
      </c>
      <c r="B35" s="64" t="s">
        <v>70</v>
      </c>
      <c r="C35" s="107"/>
      <c r="D35" s="106"/>
      <c r="E35" s="106"/>
      <c r="F35" s="107"/>
      <c r="G35" s="107"/>
      <c r="H35" s="108"/>
      <c r="I35" s="108"/>
      <c r="J35" s="106"/>
      <c r="K35" s="106"/>
      <c r="L35" s="106"/>
      <c r="M35" s="106"/>
      <c r="N35" s="106"/>
      <c r="O35" s="106"/>
      <c r="P35" s="106"/>
      <c r="Q35" s="106"/>
      <c r="R35" s="101" t="e">
        <f t="shared" si="0"/>
        <v>#NUM!</v>
      </c>
      <c r="S35" s="102" t="e">
        <f t="shared" si="1"/>
        <v>#NUM!</v>
      </c>
      <c r="T35" s="102" t="e">
        <f t="shared" si="2"/>
        <v>#NUM!</v>
      </c>
      <c r="U35" s="102" t="e">
        <f t="shared" si="3"/>
        <v>#NUM!</v>
      </c>
      <c r="V35" s="74" t="e">
        <f t="shared" si="4"/>
        <v>#NUM!</v>
      </c>
      <c r="W35" s="75">
        <f t="shared" si="5"/>
        <v>0</v>
      </c>
    </row>
    <row r="36" spans="1:23" ht="15" customHeight="1">
      <c r="A36" s="96">
        <v>33</v>
      </c>
      <c r="B36" s="63" t="s">
        <v>63</v>
      </c>
      <c r="C36" s="107">
        <v>6520</v>
      </c>
      <c r="D36" s="106"/>
      <c r="E36" s="106">
        <v>1050</v>
      </c>
      <c r="F36" s="107"/>
      <c r="G36" s="107"/>
      <c r="H36" s="108"/>
      <c r="I36" s="108"/>
      <c r="J36" s="106"/>
      <c r="K36" s="106"/>
      <c r="L36" s="106"/>
      <c r="M36" s="106"/>
      <c r="N36" s="106"/>
      <c r="O36" s="106"/>
      <c r="P36" s="106"/>
      <c r="Q36" s="106"/>
      <c r="R36" s="101">
        <f t="shared" si="0"/>
        <v>6520</v>
      </c>
      <c r="S36" s="102">
        <f t="shared" si="1"/>
        <v>1050</v>
      </c>
      <c r="T36" s="102" t="e">
        <f t="shared" si="2"/>
        <v>#NUM!</v>
      </c>
      <c r="U36" s="102" t="e">
        <f t="shared" si="3"/>
        <v>#NUM!</v>
      </c>
      <c r="V36" s="74" t="e">
        <f t="shared" si="4"/>
        <v>#NUM!</v>
      </c>
      <c r="W36" s="75">
        <f t="shared" si="5"/>
        <v>7570</v>
      </c>
    </row>
    <row r="37" spans="1:23" ht="15" customHeight="1">
      <c r="A37" s="96">
        <v>34</v>
      </c>
      <c r="B37" s="63" t="s">
        <v>89</v>
      </c>
      <c r="C37" s="107">
        <v>4330</v>
      </c>
      <c r="D37" s="106">
        <v>12013</v>
      </c>
      <c r="E37" s="106">
        <v>1070</v>
      </c>
      <c r="F37" s="107"/>
      <c r="G37" s="107"/>
      <c r="H37" s="108"/>
      <c r="I37" s="108"/>
      <c r="J37" s="106"/>
      <c r="K37" s="106"/>
      <c r="L37" s="106"/>
      <c r="M37" s="106"/>
      <c r="N37" s="106"/>
      <c r="O37" s="106"/>
      <c r="P37" s="106"/>
      <c r="Q37" s="106"/>
      <c r="R37" s="101">
        <f t="shared" si="0"/>
        <v>12013</v>
      </c>
      <c r="S37" s="102">
        <f t="shared" si="1"/>
        <v>4330</v>
      </c>
      <c r="T37" s="102">
        <f t="shared" si="2"/>
        <v>1070</v>
      </c>
      <c r="U37" s="102" t="e">
        <f t="shared" si="3"/>
        <v>#NUM!</v>
      </c>
      <c r="V37" s="74" t="e">
        <f t="shared" si="4"/>
        <v>#NUM!</v>
      </c>
      <c r="W37" s="75">
        <f t="shared" si="5"/>
        <v>17413</v>
      </c>
    </row>
    <row r="38" spans="1:23" ht="15" customHeight="1">
      <c r="A38" s="96">
        <v>35</v>
      </c>
      <c r="B38" s="63" t="s">
        <v>67</v>
      </c>
      <c r="C38" s="107"/>
      <c r="D38" s="106"/>
      <c r="E38" s="106"/>
      <c r="F38" s="107"/>
      <c r="G38" s="107"/>
      <c r="H38" s="108"/>
      <c r="I38" s="108"/>
      <c r="J38" s="106"/>
      <c r="K38" s="106"/>
      <c r="L38" s="106"/>
      <c r="M38" s="106"/>
      <c r="N38" s="106"/>
      <c r="O38" s="106"/>
      <c r="P38" s="106"/>
      <c r="Q38" s="106"/>
      <c r="R38" s="101" t="e">
        <f t="shared" si="0"/>
        <v>#NUM!</v>
      </c>
      <c r="S38" s="102" t="e">
        <f t="shared" si="1"/>
        <v>#NUM!</v>
      </c>
      <c r="T38" s="102" t="e">
        <f t="shared" si="2"/>
        <v>#NUM!</v>
      </c>
      <c r="U38" s="102" t="e">
        <f t="shared" si="3"/>
        <v>#NUM!</v>
      </c>
      <c r="V38" s="74" t="e">
        <f t="shared" si="4"/>
        <v>#NUM!</v>
      </c>
      <c r="W38" s="75">
        <f t="shared" si="5"/>
        <v>0</v>
      </c>
    </row>
    <row r="39" spans="1:23" ht="15" customHeight="1">
      <c r="A39" s="96">
        <v>36</v>
      </c>
      <c r="B39" s="109" t="s">
        <v>64</v>
      </c>
      <c r="C39" s="107"/>
      <c r="D39" s="106"/>
      <c r="E39" s="106"/>
      <c r="F39" s="107"/>
      <c r="G39" s="107"/>
      <c r="H39" s="108"/>
      <c r="I39" s="108"/>
      <c r="J39" s="106"/>
      <c r="K39" s="106"/>
      <c r="L39" s="106"/>
      <c r="M39" s="106"/>
      <c r="N39" s="106"/>
      <c r="O39" s="106"/>
      <c r="P39" s="106"/>
      <c r="Q39" s="106"/>
      <c r="R39" s="101" t="e">
        <f t="shared" si="0"/>
        <v>#NUM!</v>
      </c>
      <c r="S39" s="102" t="e">
        <f t="shared" si="1"/>
        <v>#NUM!</v>
      </c>
      <c r="T39" s="102" t="e">
        <f t="shared" si="2"/>
        <v>#NUM!</v>
      </c>
      <c r="U39" s="102" t="e">
        <f t="shared" si="3"/>
        <v>#NUM!</v>
      </c>
      <c r="V39" s="74" t="e">
        <f t="shared" si="4"/>
        <v>#NUM!</v>
      </c>
      <c r="W39" s="75">
        <f t="shared" si="5"/>
        <v>0</v>
      </c>
    </row>
    <row r="40" spans="1:23" ht="15" customHeight="1">
      <c r="A40" s="96">
        <v>37</v>
      </c>
      <c r="B40" s="63" t="s">
        <v>65</v>
      </c>
      <c r="C40" s="107"/>
      <c r="D40" s="106"/>
      <c r="E40" s="106"/>
      <c r="F40" s="107"/>
      <c r="G40" s="107"/>
      <c r="H40" s="108"/>
      <c r="I40" s="108"/>
      <c r="J40" s="106"/>
      <c r="K40" s="106"/>
      <c r="L40" s="106"/>
      <c r="M40" s="106"/>
      <c r="N40" s="106"/>
      <c r="O40" s="106"/>
      <c r="P40" s="106"/>
      <c r="Q40" s="106"/>
      <c r="R40" s="101" t="e">
        <f t="shared" si="0"/>
        <v>#NUM!</v>
      </c>
      <c r="S40" s="102" t="e">
        <f t="shared" si="1"/>
        <v>#NUM!</v>
      </c>
      <c r="T40" s="102" t="e">
        <f t="shared" si="2"/>
        <v>#NUM!</v>
      </c>
      <c r="U40" s="102" t="e">
        <f t="shared" si="3"/>
        <v>#NUM!</v>
      </c>
      <c r="V40" s="74" t="e">
        <f t="shared" si="4"/>
        <v>#NUM!</v>
      </c>
      <c r="W40" s="75">
        <f t="shared" si="5"/>
        <v>0</v>
      </c>
    </row>
    <row r="41" spans="1:23" ht="15" customHeight="1">
      <c r="A41" s="96">
        <v>38</v>
      </c>
      <c r="B41" s="63" t="s">
        <v>66</v>
      </c>
      <c r="C41" s="107">
        <v>2850</v>
      </c>
      <c r="D41" s="106"/>
      <c r="E41" s="106"/>
      <c r="F41" s="107"/>
      <c r="G41" s="107"/>
      <c r="H41" s="108"/>
      <c r="I41" s="108"/>
      <c r="J41" s="106"/>
      <c r="K41" s="106"/>
      <c r="L41" s="106"/>
      <c r="M41" s="106"/>
      <c r="N41" s="106"/>
      <c r="O41" s="106"/>
      <c r="P41" s="106"/>
      <c r="Q41" s="106"/>
      <c r="R41" s="101">
        <f t="shared" si="0"/>
        <v>2850</v>
      </c>
      <c r="S41" s="102" t="e">
        <f t="shared" si="1"/>
        <v>#NUM!</v>
      </c>
      <c r="T41" s="102" t="e">
        <f t="shared" si="2"/>
        <v>#NUM!</v>
      </c>
      <c r="U41" s="102" t="e">
        <f t="shared" si="3"/>
        <v>#NUM!</v>
      </c>
      <c r="V41" s="74" t="e">
        <f t="shared" si="4"/>
        <v>#NUM!</v>
      </c>
      <c r="W41" s="75">
        <f t="shared" si="5"/>
        <v>2850</v>
      </c>
    </row>
    <row r="42" spans="1:23" ht="15" customHeight="1">
      <c r="A42" s="96">
        <v>39</v>
      </c>
      <c r="B42" s="65" t="s">
        <v>81</v>
      </c>
      <c r="C42" s="107">
        <v>5050</v>
      </c>
      <c r="D42" s="106"/>
      <c r="E42" s="106"/>
      <c r="F42" s="107"/>
      <c r="G42" s="107"/>
      <c r="H42" s="108"/>
      <c r="I42" s="108"/>
      <c r="J42" s="106"/>
      <c r="K42" s="106"/>
      <c r="L42" s="106"/>
      <c r="M42" s="106"/>
      <c r="N42" s="106"/>
      <c r="O42" s="106"/>
      <c r="P42" s="106"/>
      <c r="Q42" s="106"/>
      <c r="R42" s="101">
        <f t="shared" si="0"/>
        <v>5050</v>
      </c>
      <c r="S42" s="102" t="e">
        <f t="shared" si="1"/>
        <v>#NUM!</v>
      </c>
      <c r="T42" s="102" t="e">
        <f t="shared" si="2"/>
        <v>#NUM!</v>
      </c>
      <c r="U42" s="102" t="e">
        <f t="shared" si="3"/>
        <v>#NUM!</v>
      </c>
      <c r="V42" s="74" t="e">
        <f t="shared" si="4"/>
        <v>#NUM!</v>
      </c>
      <c r="W42" s="75">
        <f t="shared" si="5"/>
        <v>5050</v>
      </c>
    </row>
    <row r="43" spans="1:23" ht="15" customHeight="1" thickBot="1">
      <c r="A43" s="96">
        <v>40</v>
      </c>
      <c r="B43" s="65"/>
      <c r="C43" s="107"/>
      <c r="D43" s="106"/>
      <c r="E43" s="106"/>
      <c r="F43" s="107"/>
      <c r="G43" s="107"/>
      <c r="H43" s="108"/>
      <c r="I43" s="108"/>
      <c r="J43" s="106"/>
      <c r="K43" s="106"/>
      <c r="L43" s="106"/>
      <c r="M43" s="106"/>
      <c r="N43" s="106"/>
      <c r="O43" s="106"/>
      <c r="P43" s="106"/>
      <c r="Q43" s="106"/>
      <c r="R43" s="101" t="e">
        <f t="shared" si="0"/>
        <v>#NUM!</v>
      </c>
      <c r="S43" s="102" t="e">
        <f t="shared" si="1"/>
        <v>#NUM!</v>
      </c>
      <c r="T43" s="102" t="e">
        <f t="shared" si="2"/>
        <v>#NUM!</v>
      </c>
      <c r="U43" s="102" t="e">
        <f t="shared" si="3"/>
        <v>#NUM!</v>
      </c>
      <c r="V43" s="74" t="e">
        <f t="shared" si="4"/>
        <v>#NUM!</v>
      </c>
      <c r="W43" s="75">
        <f t="shared" si="5"/>
        <v>0</v>
      </c>
    </row>
    <row r="44" spans="1:23" ht="19.5" customHeight="1" thickBot="1">
      <c r="A44" s="94"/>
      <c r="B44" s="159" t="s">
        <v>9</v>
      </c>
      <c r="C44" s="76">
        <f aca="true" t="shared" si="6" ref="C44:J44">SUM(C4:C43)</f>
        <v>74159</v>
      </c>
      <c r="D44" s="76">
        <f t="shared" si="6"/>
        <v>97735</v>
      </c>
      <c r="E44" s="76">
        <f t="shared" si="6"/>
        <v>11000</v>
      </c>
      <c r="F44" s="76">
        <f t="shared" si="6"/>
        <v>0</v>
      </c>
      <c r="G44" s="76">
        <f t="shared" si="6"/>
        <v>0</v>
      </c>
      <c r="H44" s="76">
        <f t="shared" si="6"/>
        <v>0</v>
      </c>
      <c r="I44" s="76">
        <f t="shared" si="6"/>
        <v>0</v>
      </c>
      <c r="J44" s="76">
        <f t="shared" si="6"/>
        <v>0</v>
      </c>
      <c r="K44" s="76">
        <f aca="true" t="shared" si="7" ref="K44:Q44">SUM(K4:K43)</f>
        <v>0</v>
      </c>
      <c r="L44" s="76">
        <f t="shared" si="7"/>
        <v>0</v>
      </c>
      <c r="M44" s="76">
        <f t="shared" si="7"/>
        <v>0</v>
      </c>
      <c r="N44" s="76">
        <f t="shared" si="7"/>
        <v>0</v>
      </c>
      <c r="O44" s="76">
        <f t="shared" si="7"/>
        <v>0</v>
      </c>
      <c r="P44" s="76">
        <f t="shared" si="7"/>
        <v>0</v>
      </c>
      <c r="Q44" s="76">
        <f t="shared" si="7"/>
        <v>0</v>
      </c>
      <c r="R44" s="77"/>
      <c r="S44" s="78"/>
      <c r="T44" s="78"/>
      <c r="U44" s="78"/>
      <c r="V44" s="74"/>
      <c r="W44" s="95">
        <f>SUM(W4:W43)</f>
        <v>182894</v>
      </c>
    </row>
    <row r="45" spans="1:23" ht="19.5" customHeight="1">
      <c r="A45" s="79"/>
      <c r="B45" s="80" t="s">
        <v>16</v>
      </c>
      <c r="C45" s="81">
        <f aca="true" t="shared" si="8" ref="C45:J45">AVERAGE(C4:C43)</f>
        <v>5297.071428571428</v>
      </c>
      <c r="D45" s="81">
        <f t="shared" si="8"/>
        <v>8144.583333333333</v>
      </c>
      <c r="E45" s="81">
        <f t="shared" si="8"/>
        <v>1100</v>
      </c>
      <c r="F45" s="81" t="e">
        <f t="shared" si="8"/>
        <v>#DIV/0!</v>
      </c>
      <c r="G45" s="81" t="e">
        <f t="shared" si="8"/>
        <v>#DIV/0!</v>
      </c>
      <c r="H45" s="81" t="e">
        <f t="shared" si="8"/>
        <v>#DIV/0!</v>
      </c>
      <c r="I45" s="81" t="e">
        <f t="shared" si="8"/>
        <v>#DIV/0!</v>
      </c>
      <c r="J45" s="81" t="e">
        <f t="shared" si="8"/>
        <v>#DIV/0!</v>
      </c>
      <c r="K45" s="81" t="e">
        <f aca="true" t="shared" si="9" ref="K45:Q45">AVERAGE(K4:K43)</f>
        <v>#DIV/0!</v>
      </c>
      <c r="L45" s="81" t="e">
        <f t="shared" si="9"/>
        <v>#DIV/0!</v>
      </c>
      <c r="M45" s="81" t="e">
        <f t="shared" si="9"/>
        <v>#DIV/0!</v>
      </c>
      <c r="N45" s="81" t="e">
        <f t="shared" si="9"/>
        <v>#DIV/0!</v>
      </c>
      <c r="O45" s="81" t="e">
        <f t="shared" si="9"/>
        <v>#DIV/0!</v>
      </c>
      <c r="P45" s="81" t="e">
        <f t="shared" si="9"/>
        <v>#DIV/0!</v>
      </c>
      <c r="Q45" s="81" t="e">
        <f t="shared" si="9"/>
        <v>#DIV/0!</v>
      </c>
      <c r="R45" s="82"/>
      <c r="S45" s="83"/>
      <c r="T45" s="83"/>
      <c r="U45" s="83"/>
      <c r="V45" s="84"/>
      <c r="W45" s="75"/>
    </row>
    <row r="46" spans="1:23" ht="19.5" customHeight="1">
      <c r="A46" s="79"/>
      <c r="B46" s="80" t="s">
        <v>8</v>
      </c>
      <c r="C46" s="86" t="s">
        <v>90</v>
      </c>
      <c r="D46" s="86" t="s">
        <v>91</v>
      </c>
      <c r="E46" s="86" t="s">
        <v>90</v>
      </c>
      <c r="F46" s="86"/>
      <c r="G46" s="86"/>
      <c r="H46" s="86"/>
      <c r="I46" s="86"/>
      <c r="J46" s="86"/>
      <c r="K46" s="86"/>
      <c r="L46" s="86"/>
      <c r="M46" s="86"/>
      <c r="N46" s="85"/>
      <c r="O46" s="85"/>
      <c r="P46" s="85"/>
      <c r="Q46" s="85"/>
      <c r="R46" s="87"/>
      <c r="S46" s="80"/>
      <c r="T46" s="80"/>
      <c r="U46" s="80"/>
      <c r="V46" s="88"/>
      <c r="W46" s="75"/>
    </row>
    <row r="47" spans="1:23" ht="19.5" customHeight="1" thickBot="1">
      <c r="A47" s="89"/>
      <c r="B47" s="90" t="s">
        <v>21</v>
      </c>
      <c r="C47" s="91">
        <f aca="true" t="shared" si="10" ref="C47:J47">COUNT(C4:C43)</f>
        <v>14</v>
      </c>
      <c r="D47" s="91">
        <f t="shared" si="10"/>
        <v>12</v>
      </c>
      <c r="E47" s="91">
        <f t="shared" si="10"/>
        <v>10</v>
      </c>
      <c r="F47" s="91">
        <f t="shared" si="10"/>
        <v>0</v>
      </c>
      <c r="G47" s="91">
        <f t="shared" si="10"/>
        <v>0</v>
      </c>
      <c r="H47" s="91">
        <f t="shared" si="10"/>
        <v>0</v>
      </c>
      <c r="I47" s="91">
        <f t="shared" si="10"/>
        <v>0</v>
      </c>
      <c r="J47" s="91">
        <f t="shared" si="10"/>
        <v>0</v>
      </c>
      <c r="K47" s="91">
        <f aca="true" t="shared" si="11" ref="K47:Q47">COUNT(K4:K43)</f>
        <v>0</v>
      </c>
      <c r="L47" s="91">
        <f t="shared" si="11"/>
        <v>0</v>
      </c>
      <c r="M47" s="91">
        <f t="shared" si="11"/>
        <v>0</v>
      </c>
      <c r="N47" s="91">
        <f t="shared" si="11"/>
        <v>0</v>
      </c>
      <c r="O47" s="91">
        <f t="shared" si="11"/>
        <v>0</v>
      </c>
      <c r="P47" s="91">
        <f t="shared" si="11"/>
        <v>0</v>
      </c>
      <c r="Q47" s="91">
        <f t="shared" si="11"/>
        <v>0</v>
      </c>
      <c r="R47" s="92"/>
      <c r="S47" s="90"/>
      <c r="T47" s="90"/>
      <c r="U47" s="90"/>
      <c r="V47" s="93"/>
      <c r="W47" s="75"/>
    </row>
    <row r="48" spans="3:13" ht="12.75">
      <c r="C48" s="3" t="s">
        <v>23</v>
      </c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3:13" ht="12.75">
      <c r="C49" s="4" t="s">
        <v>34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3:13" ht="12.75">
      <c r="C50" s="4" t="s">
        <v>35</v>
      </c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3:13" ht="12.75">
      <c r="C51" s="4" t="s">
        <v>22</v>
      </c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3:13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sheetProtection/>
  <dataValidations count="2">
    <dataValidation type="decimal" allowBlank="1" showInputMessage="1" showErrorMessage="1" promptTitle="gegevens" prompt="Vul het getal in grammen in !" errorTitle="fout" error="Vul het juiste getal in grammen in ! Kluppel !" sqref="C4:C43 F4:G43">
      <formula1>0</formula1>
      <formula2>50000</formula2>
    </dataValidation>
    <dataValidation errorStyle="warning" type="decimal" operator="lessThan" allowBlank="1" showInputMessage="1" showErrorMessage="1" promptTitle="GEWICHT !!" prompt="Geef het juiste gewicht in grammen a.u.b." errorTitle="Opgelet!!" error="Ben je zeker dat de gegevens juist zijn ?" sqref="R4:V45">
      <formula1>50000</formula1>
    </dataValidation>
  </dataValidations>
  <printOptions/>
  <pageMargins left="0.75" right="0.75" top="1" bottom="1" header="0.5" footer="0.5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61" sqref="F61"/>
    </sheetView>
  </sheetViews>
  <sheetFormatPr defaultColWidth="9.140625" defaultRowHeight="12.75"/>
  <cols>
    <col min="1" max="1" width="3.7109375" style="0" customWidth="1"/>
    <col min="2" max="2" width="21.7109375" style="0" customWidth="1"/>
    <col min="3" max="3" width="5.8515625" style="0" customWidth="1"/>
    <col min="4" max="5" width="5.7109375" style="0" customWidth="1"/>
    <col min="6" max="6" width="5.421875" style="0" customWidth="1"/>
    <col min="7" max="20" width="5.7109375" style="0" customWidth="1"/>
    <col min="24" max="24" width="5.57421875" style="0" customWidth="1"/>
    <col min="25" max="25" width="31.00390625" style="0" customWidth="1"/>
    <col min="26" max="26" width="17.421875" style="0" customWidth="1"/>
    <col min="28" max="28" width="13.00390625" style="0" customWidth="1"/>
  </cols>
  <sheetData>
    <row r="1" spans="1:27" ht="24.75" customHeight="1" thickBot="1">
      <c r="A1" s="154"/>
      <c r="B1" s="154"/>
      <c r="C1" s="151"/>
      <c r="D1" s="151" t="s">
        <v>86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4"/>
      <c r="X1" s="142"/>
      <c r="Y1" s="169" t="s">
        <v>88</v>
      </c>
      <c r="Z1" s="170"/>
      <c r="AA1" s="128"/>
    </row>
    <row r="2" spans="1:27" ht="16.5" customHeight="1" thickBot="1">
      <c r="A2" s="26"/>
      <c r="B2" s="48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45"/>
      <c r="S2" s="45"/>
      <c r="T2" s="45"/>
      <c r="U2" s="47"/>
      <c r="X2" s="143"/>
      <c r="Y2" s="144" t="s">
        <v>30</v>
      </c>
      <c r="Z2" s="145"/>
      <c r="AA2" s="128"/>
    </row>
    <row r="3" spans="1:27" ht="18" customHeight="1" thickBot="1">
      <c r="A3" s="136" t="s">
        <v>24</v>
      </c>
      <c r="B3" s="135" t="s">
        <v>10</v>
      </c>
      <c r="C3" s="27" t="s">
        <v>0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14</v>
      </c>
      <c r="L3" s="27" t="s">
        <v>13</v>
      </c>
      <c r="M3" s="27" t="s">
        <v>15</v>
      </c>
      <c r="N3" s="27" t="s">
        <v>20</v>
      </c>
      <c r="O3" s="27" t="s">
        <v>17</v>
      </c>
      <c r="P3" s="27" t="s">
        <v>18</v>
      </c>
      <c r="Q3" s="28"/>
      <c r="R3" s="27" t="s">
        <v>25</v>
      </c>
      <c r="S3" s="29"/>
      <c r="T3" s="29"/>
      <c r="U3" s="30" t="s">
        <v>9</v>
      </c>
      <c r="V3" s="31" t="s">
        <v>28</v>
      </c>
      <c r="X3" s="253" t="s">
        <v>32</v>
      </c>
      <c r="Y3" s="251" t="s">
        <v>10</v>
      </c>
      <c r="Z3" s="122" t="s">
        <v>30</v>
      </c>
      <c r="AA3" s="140"/>
    </row>
    <row r="4" spans="1:28" ht="15" customHeight="1" thickBot="1">
      <c r="A4" s="112">
        <v>1</v>
      </c>
      <c r="B4" s="66" t="s">
        <v>74</v>
      </c>
      <c r="C4" s="67">
        <v>41</v>
      </c>
      <c r="D4" s="59">
        <v>18</v>
      </c>
      <c r="E4" s="59">
        <v>11</v>
      </c>
      <c r="F4" s="60"/>
      <c r="G4" s="60"/>
      <c r="H4" s="70"/>
      <c r="I4" s="70"/>
      <c r="J4" s="59"/>
      <c r="K4" s="59"/>
      <c r="L4" s="59"/>
      <c r="M4" s="59"/>
      <c r="N4" s="59"/>
      <c r="O4" s="59"/>
      <c r="P4" s="59"/>
      <c r="Q4" s="25">
        <f aca="true" t="shared" si="0" ref="Q4:Q34">LARGE(C4:P4,1)</f>
        <v>41</v>
      </c>
      <c r="R4" s="5">
        <f aca="true" t="shared" si="1" ref="R4:R34">LARGE(C4:P4,2)</f>
        <v>18</v>
      </c>
      <c r="S4" s="5">
        <f aca="true" t="shared" si="2" ref="S4:S34">LARGE(C4:P4,3)</f>
        <v>11</v>
      </c>
      <c r="T4" s="5" t="e">
        <f aca="true" t="shared" si="3" ref="T4:T34">LARGE(C4:P4,4)</f>
        <v>#NUM!</v>
      </c>
      <c r="U4" s="21" t="e">
        <f aca="true" t="shared" si="4" ref="U4:U43">SUM(Q4:T4)</f>
        <v>#NUM!</v>
      </c>
      <c r="V4">
        <f aca="true" t="shared" si="5" ref="V4:V34">SUM(C4:P4)</f>
        <v>70</v>
      </c>
      <c r="X4" s="254">
        <v>1</v>
      </c>
      <c r="Y4" s="223"/>
      <c r="Z4" s="259"/>
      <c r="AA4" s="134"/>
      <c r="AB4" s="132"/>
    </row>
    <row r="5" spans="1:28" ht="15" customHeight="1" thickBot="1">
      <c r="A5" s="112">
        <v>2</v>
      </c>
      <c r="B5" s="191" t="s">
        <v>46</v>
      </c>
      <c r="C5" s="67"/>
      <c r="D5" s="59"/>
      <c r="E5" s="59"/>
      <c r="F5" s="60"/>
      <c r="G5" s="60"/>
      <c r="H5" s="70"/>
      <c r="I5" s="70"/>
      <c r="J5" s="59"/>
      <c r="K5" s="59"/>
      <c r="L5" s="59"/>
      <c r="M5" s="59"/>
      <c r="N5" s="59"/>
      <c r="O5" s="59"/>
      <c r="P5" s="59"/>
      <c r="Q5" s="25" t="e">
        <f t="shared" si="0"/>
        <v>#NUM!</v>
      </c>
      <c r="R5" s="5" t="e">
        <f t="shared" si="1"/>
        <v>#NUM!</v>
      </c>
      <c r="S5" s="5" t="e">
        <f t="shared" si="2"/>
        <v>#NUM!</v>
      </c>
      <c r="T5" s="5" t="e">
        <f t="shared" si="3"/>
        <v>#NUM!</v>
      </c>
      <c r="U5" s="21" t="e">
        <f t="shared" si="4"/>
        <v>#NUM!</v>
      </c>
      <c r="V5">
        <f t="shared" si="5"/>
        <v>0</v>
      </c>
      <c r="X5" s="254">
        <v>2</v>
      </c>
      <c r="Y5" s="231"/>
      <c r="Z5" s="260"/>
      <c r="AA5" s="134"/>
      <c r="AB5" s="132"/>
    </row>
    <row r="6" spans="1:28" ht="15" customHeight="1" thickBot="1">
      <c r="A6" s="112">
        <v>3</v>
      </c>
      <c r="B6" s="64" t="s">
        <v>47</v>
      </c>
      <c r="C6" s="68"/>
      <c r="D6" s="61">
        <v>17</v>
      </c>
      <c r="E6" s="61"/>
      <c r="F6" s="60"/>
      <c r="G6" s="60"/>
      <c r="H6" s="71"/>
      <c r="I6" s="71"/>
      <c r="J6" s="61"/>
      <c r="K6" s="61"/>
      <c r="L6" s="61"/>
      <c r="M6" s="61"/>
      <c r="N6" s="61"/>
      <c r="O6" s="61"/>
      <c r="P6" s="61"/>
      <c r="Q6" s="25">
        <f t="shared" si="0"/>
        <v>17</v>
      </c>
      <c r="R6" s="5" t="e">
        <f t="shared" si="1"/>
        <v>#NUM!</v>
      </c>
      <c r="S6" s="5" t="e">
        <f t="shared" si="2"/>
        <v>#NUM!</v>
      </c>
      <c r="T6" s="5" t="e">
        <f t="shared" si="3"/>
        <v>#NUM!</v>
      </c>
      <c r="U6" s="21" t="e">
        <f t="shared" si="4"/>
        <v>#NUM!</v>
      </c>
      <c r="V6" s="215">
        <f t="shared" si="5"/>
        <v>17</v>
      </c>
      <c r="X6" s="254">
        <v>3</v>
      </c>
      <c r="Y6" s="231"/>
      <c r="Z6" s="260"/>
      <c r="AA6" s="134"/>
      <c r="AB6" s="132"/>
    </row>
    <row r="7" spans="1:28" ht="15" customHeight="1" thickBot="1">
      <c r="A7" s="112">
        <v>4</v>
      </c>
      <c r="B7" s="172" t="s">
        <v>48</v>
      </c>
      <c r="C7" s="68"/>
      <c r="D7" s="61"/>
      <c r="E7" s="61"/>
      <c r="F7" s="60"/>
      <c r="G7" s="60"/>
      <c r="H7" s="71"/>
      <c r="I7" s="71"/>
      <c r="J7" s="61"/>
      <c r="K7" s="61"/>
      <c r="L7" s="61"/>
      <c r="M7" s="61"/>
      <c r="N7" s="61"/>
      <c r="O7" s="61"/>
      <c r="P7" s="61"/>
      <c r="Q7" s="25" t="e">
        <f t="shared" si="0"/>
        <v>#NUM!</v>
      </c>
      <c r="R7" s="5" t="e">
        <f t="shared" si="1"/>
        <v>#NUM!</v>
      </c>
      <c r="S7" s="5" t="e">
        <f t="shared" si="2"/>
        <v>#NUM!</v>
      </c>
      <c r="T7" s="5" t="e">
        <f t="shared" si="3"/>
        <v>#NUM!</v>
      </c>
      <c r="U7" s="21" t="e">
        <f t="shared" si="4"/>
        <v>#NUM!</v>
      </c>
      <c r="V7">
        <f t="shared" si="5"/>
        <v>0</v>
      </c>
      <c r="X7" s="254">
        <v>4</v>
      </c>
      <c r="Y7" s="231"/>
      <c r="Z7" s="260"/>
      <c r="AA7" s="134"/>
      <c r="AB7" s="133"/>
    </row>
    <row r="8" spans="1:28" ht="15" customHeight="1" thickBot="1">
      <c r="A8" s="112">
        <v>5</v>
      </c>
      <c r="B8" s="63" t="s">
        <v>39</v>
      </c>
      <c r="C8" s="68"/>
      <c r="D8" s="61"/>
      <c r="E8" s="61"/>
      <c r="F8" s="60"/>
      <c r="G8" s="60"/>
      <c r="H8" s="71"/>
      <c r="I8" s="71"/>
      <c r="J8" s="61"/>
      <c r="K8" s="61"/>
      <c r="L8" s="61"/>
      <c r="M8" s="61"/>
      <c r="N8" s="61"/>
      <c r="O8" s="61"/>
      <c r="P8" s="61"/>
      <c r="Q8" s="25" t="e">
        <f t="shared" si="0"/>
        <v>#NUM!</v>
      </c>
      <c r="R8" s="5" t="e">
        <f t="shared" si="1"/>
        <v>#NUM!</v>
      </c>
      <c r="S8" s="5" t="e">
        <f t="shared" si="2"/>
        <v>#NUM!</v>
      </c>
      <c r="T8" s="5" t="e">
        <f t="shared" si="3"/>
        <v>#NUM!</v>
      </c>
      <c r="U8" s="21" t="e">
        <f t="shared" si="4"/>
        <v>#NUM!</v>
      </c>
      <c r="V8">
        <f t="shared" si="5"/>
        <v>0</v>
      </c>
      <c r="X8" s="254">
        <v>5</v>
      </c>
      <c r="Y8" s="231"/>
      <c r="Z8" s="260"/>
      <c r="AA8" s="134"/>
      <c r="AB8" s="133"/>
    </row>
    <row r="9" spans="1:28" ht="15" customHeight="1" thickBot="1">
      <c r="A9" s="112">
        <v>6</v>
      </c>
      <c r="B9" s="63" t="s">
        <v>76</v>
      </c>
      <c r="C9" s="68">
        <v>43</v>
      </c>
      <c r="D9" s="61"/>
      <c r="E9" s="61">
        <v>3</v>
      </c>
      <c r="F9" s="60"/>
      <c r="G9" s="60"/>
      <c r="H9" s="71"/>
      <c r="I9" s="71"/>
      <c r="J9" s="61"/>
      <c r="K9" s="61"/>
      <c r="L9" s="61"/>
      <c r="M9" s="61"/>
      <c r="N9" s="61"/>
      <c r="O9" s="61"/>
      <c r="P9" s="61"/>
      <c r="Q9" s="25">
        <f t="shared" si="0"/>
        <v>43</v>
      </c>
      <c r="R9" s="5">
        <f t="shared" si="1"/>
        <v>3</v>
      </c>
      <c r="S9" s="5" t="e">
        <f t="shared" si="2"/>
        <v>#NUM!</v>
      </c>
      <c r="T9" s="5" t="e">
        <f t="shared" si="3"/>
        <v>#NUM!</v>
      </c>
      <c r="U9" s="21" t="e">
        <f t="shared" si="4"/>
        <v>#NUM!</v>
      </c>
      <c r="V9">
        <f t="shared" si="5"/>
        <v>46</v>
      </c>
      <c r="X9" s="254">
        <v>6</v>
      </c>
      <c r="Y9" s="231"/>
      <c r="Z9" s="260"/>
      <c r="AA9" s="134"/>
      <c r="AB9" s="134"/>
    </row>
    <row r="10" spans="1:28" ht="15" customHeight="1" thickBot="1">
      <c r="A10" s="112">
        <v>7</v>
      </c>
      <c r="B10" s="64" t="s">
        <v>44</v>
      </c>
      <c r="C10" s="68">
        <v>37</v>
      </c>
      <c r="D10" s="61">
        <v>13</v>
      </c>
      <c r="E10" s="61">
        <v>4</v>
      </c>
      <c r="F10" s="60"/>
      <c r="G10" s="60"/>
      <c r="H10" s="71"/>
      <c r="I10" s="71"/>
      <c r="J10" s="61"/>
      <c r="K10" s="61"/>
      <c r="L10" s="61"/>
      <c r="M10" s="61"/>
      <c r="N10" s="61"/>
      <c r="O10" s="61"/>
      <c r="P10" s="61"/>
      <c r="Q10" s="25">
        <f t="shared" si="0"/>
        <v>37</v>
      </c>
      <c r="R10" s="5">
        <f t="shared" si="1"/>
        <v>13</v>
      </c>
      <c r="S10" s="5">
        <f t="shared" si="2"/>
        <v>4</v>
      </c>
      <c r="T10" s="5" t="e">
        <f t="shared" si="3"/>
        <v>#NUM!</v>
      </c>
      <c r="U10" s="21" t="e">
        <f t="shared" si="4"/>
        <v>#NUM!</v>
      </c>
      <c r="V10">
        <f t="shared" si="5"/>
        <v>54</v>
      </c>
      <c r="X10" s="254">
        <v>7</v>
      </c>
      <c r="Y10" s="231"/>
      <c r="Z10" s="260"/>
      <c r="AA10" s="141"/>
      <c r="AB10" s="134"/>
    </row>
    <row r="11" spans="1:28" ht="15" customHeight="1" thickBot="1">
      <c r="A11" s="112">
        <v>8</v>
      </c>
      <c r="B11" s="64" t="s">
        <v>42</v>
      </c>
      <c r="C11" s="68">
        <v>9</v>
      </c>
      <c r="D11" s="61">
        <v>10</v>
      </c>
      <c r="E11" s="61"/>
      <c r="F11" s="60"/>
      <c r="G11" s="60"/>
      <c r="H11" s="71"/>
      <c r="I11" s="71"/>
      <c r="J11" s="61"/>
      <c r="K11" s="61"/>
      <c r="L11" s="61"/>
      <c r="M11" s="61"/>
      <c r="N11" s="61"/>
      <c r="O11" s="61"/>
      <c r="P11" s="61"/>
      <c r="Q11" s="25">
        <f t="shared" si="0"/>
        <v>10</v>
      </c>
      <c r="R11" s="5">
        <f t="shared" si="1"/>
        <v>9</v>
      </c>
      <c r="S11" s="5" t="e">
        <f t="shared" si="2"/>
        <v>#NUM!</v>
      </c>
      <c r="T11" s="5" t="e">
        <f t="shared" si="3"/>
        <v>#NUM!</v>
      </c>
      <c r="U11" s="21" t="e">
        <f t="shared" si="4"/>
        <v>#NUM!</v>
      </c>
      <c r="V11">
        <f t="shared" si="5"/>
        <v>19</v>
      </c>
      <c r="X11" s="254">
        <v>8</v>
      </c>
      <c r="Y11" s="231"/>
      <c r="Z11" s="260"/>
      <c r="AA11" s="141"/>
      <c r="AB11" s="134"/>
    </row>
    <row r="12" spans="1:28" ht="15" customHeight="1" thickBot="1">
      <c r="A12" s="112">
        <v>9</v>
      </c>
      <c r="B12" s="63" t="s">
        <v>49</v>
      </c>
      <c r="C12" s="68"/>
      <c r="D12" s="61"/>
      <c r="E12" s="61"/>
      <c r="F12" s="60"/>
      <c r="G12" s="60"/>
      <c r="H12" s="71"/>
      <c r="I12" s="71"/>
      <c r="J12" s="61"/>
      <c r="K12" s="61"/>
      <c r="L12" s="61"/>
      <c r="M12" s="61"/>
      <c r="N12" s="61"/>
      <c r="O12" s="61"/>
      <c r="P12" s="61"/>
      <c r="Q12" s="25" t="e">
        <f t="shared" si="0"/>
        <v>#NUM!</v>
      </c>
      <c r="R12" s="5" t="e">
        <f t="shared" si="1"/>
        <v>#NUM!</v>
      </c>
      <c r="S12" s="5" t="e">
        <f t="shared" si="2"/>
        <v>#NUM!</v>
      </c>
      <c r="T12" s="5" t="e">
        <f t="shared" si="3"/>
        <v>#NUM!</v>
      </c>
      <c r="U12" s="21" t="e">
        <f t="shared" si="4"/>
        <v>#NUM!</v>
      </c>
      <c r="V12">
        <f t="shared" si="5"/>
        <v>0</v>
      </c>
      <c r="X12" s="254">
        <v>9</v>
      </c>
      <c r="Y12" s="256"/>
      <c r="Z12" s="260"/>
      <c r="AA12" s="141"/>
      <c r="AB12" s="134"/>
    </row>
    <row r="13" spans="1:28" ht="15" customHeight="1" thickBot="1">
      <c r="A13" s="112">
        <v>10</v>
      </c>
      <c r="B13" s="63" t="s">
        <v>50</v>
      </c>
      <c r="C13" s="68">
        <v>31</v>
      </c>
      <c r="D13" s="61">
        <v>17</v>
      </c>
      <c r="E13" s="61"/>
      <c r="F13" s="60"/>
      <c r="G13" s="60"/>
      <c r="H13" s="71"/>
      <c r="I13" s="71"/>
      <c r="J13" s="61"/>
      <c r="K13" s="61"/>
      <c r="L13" s="61"/>
      <c r="M13" s="61"/>
      <c r="N13" s="61"/>
      <c r="O13" s="61"/>
      <c r="P13" s="61"/>
      <c r="Q13" s="25">
        <f t="shared" si="0"/>
        <v>31</v>
      </c>
      <c r="R13" s="5">
        <f t="shared" si="1"/>
        <v>17</v>
      </c>
      <c r="S13" s="5" t="e">
        <f t="shared" si="2"/>
        <v>#NUM!</v>
      </c>
      <c r="T13" s="5" t="e">
        <f t="shared" si="3"/>
        <v>#NUM!</v>
      </c>
      <c r="U13" s="21" t="e">
        <f t="shared" si="4"/>
        <v>#NUM!</v>
      </c>
      <c r="V13">
        <f t="shared" si="5"/>
        <v>48</v>
      </c>
      <c r="X13" s="254">
        <v>10</v>
      </c>
      <c r="Y13" s="257"/>
      <c r="Z13" s="260"/>
      <c r="AA13" s="141"/>
      <c r="AB13" s="134"/>
    </row>
    <row r="14" spans="1:28" ht="15" customHeight="1" thickBot="1">
      <c r="A14" s="112">
        <v>11</v>
      </c>
      <c r="B14" s="63" t="s">
        <v>51</v>
      </c>
      <c r="C14" s="68"/>
      <c r="D14" s="61"/>
      <c r="E14" s="61"/>
      <c r="F14" s="60"/>
      <c r="G14" s="60"/>
      <c r="H14" s="71"/>
      <c r="I14" s="71"/>
      <c r="J14" s="61"/>
      <c r="K14" s="61"/>
      <c r="L14" s="61"/>
      <c r="M14" s="61"/>
      <c r="N14" s="61"/>
      <c r="O14" s="61"/>
      <c r="P14" s="61"/>
      <c r="Q14" s="25" t="e">
        <f t="shared" si="0"/>
        <v>#NUM!</v>
      </c>
      <c r="R14" s="5" t="e">
        <f t="shared" si="1"/>
        <v>#NUM!</v>
      </c>
      <c r="S14" s="5" t="e">
        <f t="shared" si="2"/>
        <v>#NUM!</v>
      </c>
      <c r="T14" s="5" t="e">
        <f t="shared" si="3"/>
        <v>#NUM!</v>
      </c>
      <c r="U14" s="21" t="e">
        <f t="shared" si="4"/>
        <v>#NUM!</v>
      </c>
      <c r="V14">
        <f t="shared" si="5"/>
        <v>0</v>
      </c>
      <c r="X14" s="254">
        <v>11</v>
      </c>
      <c r="Y14" s="231"/>
      <c r="Z14" s="260"/>
      <c r="AA14" s="141"/>
      <c r="AB14" s="134"/>
    </row>
    <row r="15" spans="1:28" ht="15" customHeight="1" thickBot="1">
      <c r="A15" s="112">
        <v>12</v>
      </c>
      <c r="B15" s="63" t="s">
        <v>52</v>
      </c>
      <c r="C15" s="68"/>
      <c r="D15" s="61"/>
      <c r="E15" s="61"/>
      <c r="F15" s="60"/>
      <c r="G15" s="60"/>
      <c r="H15" s="71"/>
      <c r="I15" s="71"/>
      <c r="J15" s="61"/>
      <c r="K15" s="61"/>
      <c r="L15" s="61"/>
      <c r="M15" s="61"/>
      <c r="N15" s="61"/>
      <c r="O15" s="61"/>
      <c r="P15" s="61"/>
      <c r="Q15" s="25" t="e">
        <f t="shared" si="0"/>
        <v>#NUM!</v>
      </c>
      <c r="R15" s="5" t="e">
        <f t="shared" si="1"/>
        <v>#NUM!</v>
      </c>
      <c r="S15" s="5" t="e">
        <f t="shared" si="2"/>
        <v>#NUM!</v>
      </c>
      <c r="T15" s="5" t="e">
        <f t="shared" si="3"/>
        <v>#NUM!</v>
      </c>
      <c r="U15" s="21" t="e">
        <f t="shared" si="4"/>
        <v>#NUM!</v>
      </c>
      <c r="V15">
        <f t="shared" si="5"/>
        <v>0</v>
      </c>
      <c r="X15" s="254">
        <v>12</v>
      </c>
      <c r="Y15" s="231"/>
      <c r="Z15" s="260"/>
      <c r="AA15" s="134"/>
      <c r="AB15" s="134"/>
    </row>
    <row r="16" spans="1:28" ht="15" customHeight="1" thickBot="1">
      <c r="A16" s="112">
        <v>13</v>
      </c>
      <c r="B16" s="63" t="s">
        <v>53</v>
      </c>
      <c r="C16" s="68"/>
      <c r="D16" s="61">
        <v>17</v>
      </c>
      <c r="E16" s="61">
        <v>0</v>
      </c>
      <c r="F16" s="60"/>
      <c r="G16" s="60"/>
      <c r="H16" s="71"/>
      <c r="I16" s="71"/>
      <c r="J16" s="61"/>
      <c r="K16" s="61"/>
      <c r="L16" s="61"/>
      <c r="M16" s="61"/>
      <c r="N16" s="61"/>
      <c r="O16" s="61"/>
      <c r="P16" s="61"/>
      <c r="Q16" s="25">
        <f t="shared" si="0"/>
        <v>17</v>
      </c>
      <c r="R16" s="5">
        <f t="shared" si="1"/>
        <v>0</v>
      </c>
      <c r="S16" s="5" t="e">
        <f t="shared" si="2"/>
        <v>#NUM!</v>
      </c>
      <c r="T16" s="5" t="e">
        <f t="shared" si="3"/>
        <v>#NUM!</v>
      </c>
      <c r="U16" s="21" t="e">
        <f t="shared" si="4"/>
        <v>#NUM!</v>
      </c>
      <c r="V16">
        <f t="shared" si="5"/>
        <v>17</v>
      </c>
      <c r="X16" s="254">
        <v>13</v>
      </c>
      <c r="Y16" s="231"/>
      <c r="Z16" s="260"/>
      <c r="AA16" s="134"/>
      <c r="AB16" s="134"/>
    </row>
    <row r="17" spans="1:28" ht="15" customHeight="1" thickBot="1">
      <c r="A17" s="112">
        <v>14</v>
      </c>
      <c r="B17" s="63" t="s">
        <v>54</v>
      </c>
      <c r="C17" s="68">
        <v>30</v>
      </c>
      <c r="D17" s="61">
        <v>10</v>
      </c>
      <c r="E17" s="61"/>
      <c r="F17" s="60"/>
      <c r="G17" s="60"/>
      <c r="H17" s="71"/>
      <c r="I17" s="71"/>
      <c r="J17" s="61"/>
      <c r="K17" s="61"/>
      <c r="L17" s="61"/>
      <c r="M17" s="61"/>
      <c r="N17" s="61"/>
      <c r="O17" s="61"/>
      <c r="P17" s="61"/>
      <c r="Q17" s="25">
        <f t="shared" si="0"/>
        <v>30</v>
      </c>
      <c r="R17" s="5">
        <f t="shared" si="1"/>
        <v>10</v>
      </c>
      <c r="S17" s="5" t="e">
        <f t="shared" si="2"/>
        <v>#NUM!</v>
      </c>
      <c r="T17" s="5" t="e">
        <f t="shared" si="3"/>
        <v>#NUM!</v>
      </c>
      <c r="U17" s="21" t="e">
        <f t="shared" si="4"/>
        <v>#NUM!</v>
      </c>
      <c r="V17">
        <f t="shared" si="5"/>
        <v>40</v>
      </c>
      <c r="X17" s="254">
        <v>14</v>
      </c>
      <c r="Y17" s="258"/>
      <c r="Z17" s="260"/>
      <c r="AA17" s="141"/>
      <c r="AB17" s="134"/>
    </row>
    <row r="18" spans="1:28" ht="15" customHeight="1" thickBot="1">
      <c r="A18" s="112">
        <v>15</v>
      </c>
      <c r="B18" s="63" t="s">
        <v>78</v>
      </c>
      <c r="C18" s="68">
        <v>49</v>
      </c>
      <c r="D18" s="61">
        <v>19</v>
      </c>
      <c r="E18" s="61">
        <v>10</v>
      </c>
      <c r="F18" s="60"/>
      <c r="G18" s="60"/>
      <c r="H18" s="71"/>
      <c r="I18" s="71"/>
      <c r="J18" s="61"/>
      <c r="K18" s="61"/>
      <c r="L18" s="61"/>
      <c r="M18" s="61"/>
      <c r="N18" s="61"/>
      <c r="O18" s="61"/>
      <c r="P18" s="61"/>
      <c r="Q18" s="25">
        <f t="shared" si="0"/>
        <v>49</v>
      </c>
      <c r="R18" s="5">
        <f t="shared" si="1"/>
        <v>19</v>
      </c>
      <c r="S18" s="5">
        <f t="shared" si="2"/>
        <v>10</v>
      </c>
      <c r="T18" s="5" t="e">
        <f t="shared" si="3"/>
        <v>#NUM!</v>
      </c>
      <c r="U18" s="21" t="e">
        <f t="shared" si="4"/>
        <v>#NUM!</v>
      </c>
      <c r="V18">
        <f t="shared" si="5"/>
        <v>78</v>
      </c>
      <c r="X18" s="255">
        <v>15</v>
      </c>
      <c r="Y18" s="242"/>
      <c r="Z18" s="261"/>
      <c r="AA18" s="134"/>
      <c r="AB18" s="134"/>
    </row>
    <row r="19" spans="1:28" ht="15" customHeight="1" thickBot="1">
      <c r="A19" s="112">
        <v>16</v>
      </c>
      <c r="B19" s="63" t="s">
        <v>79</v>
      </c>
      <c r="C19" s="68">
        <v>37</v>
      </c>
      <c r="D19" s="61">
        <v>16</v>
      </c>
      <c r="E19" s="61">
        <v>3</v>
      </c>
      <c r="F19" s="60"/>
      <c r="G19" s="60"/>
      <c r="H19" s="71"/>
      <c r="I19" s="71"/>
      <c r="J19" s="61"/>
      <c r="K19" s="61"/>
      <c r="L19" s="61"/>
      <c r="M19" s="61"/>
      <c r="N19" s="61"/>
      <c r="O19" s="61"/>
      <c r="P19" s="61"/>
      <c r="Q19" s="25">
        <f>LARGE(C19:P19,1)</f>
        <v>37</v>
      </c>
      <c r="R19" s="5">
        <f>LARGE(C19:P19,2)</f>
        <v>16</v>
      </c>
      <c r="S19" s="5">
        <f>LARGE(C19:P19,3)</f>
        <v>3</v>
      </c>
      <c r="T19" s="5" t="e">
        <f>LARGE(C19:P19,4)</f>
        <v>#NUM!</v>
      </c>
      <c r="U19" s="21" t="e">
        <f>SUM(Q19:T19)</f>
        <v>#NUM!</v>
      </c>
      <c r="V19">
        <f>SUM(C19:P19)</f>
        <v>56</v>
      </c>
      <c r="X19" s="252"/>
      <c r="Y19" s="262"/>
      <c r="Z19" s="263"/>
      <c r="AA19" s="134"/>
      <c r="AB19" s="134"/>
    </row>
    <row r="20" spans="1:28" ht="15" customHeight="1" thickBot="1">
      <c r="A20" s="112">
        <v>17</v>
      </c>
      <c r="B20" s="63" t="s">
        <v>55</v>
      </c>
      <c r="C20" s="68"/>
      <c r="D20" s="61"/>
      <c r="E20" s="61"/>
      <c r="F20" s="60"/>
      <c r="G20" s="60"/>
      <c r="H20" s="71"/>
      <c r="I20" s="71"/>
      <c r="J20" s="61"/>
      <c r="K20" s="61"/>
      <c r="L20" s="61"/>
      <c r="M20" s="61"/>
      <c r="N20" s="61"/>
      <c r="O20" s="61"/>
      <c r="P20" s="61"/>
      <c r="Q20" s="25" t="e">
        <f t="shared" si="0"/>
        <v>#NUM!</v>
      </c>
      <c r="R20" s="5" t="e">
        <f t="shared" si="1"/>
        <v>#NUM!</v>
      </c>
      <c r="S20" s="5" t="e">
        <f t="shared" si="2"/>
        <v>#NUM!</v>
      </c>
      <c r="T20" s="5" t="e">
        <f t="shared" si="3"/>
        <v>#NUM!</v>
      </c>
      <c r="U20" s="21" t="e">
        <f t="shared" si="4"/>
        <v>#NUM!</v>
      </c>
      <c r="V20">
        <f t="shared" si="5"/>
        <v>0</v>
      </c>
      <c r="X20" s="250"/>
      <c r="Y20" s="264"/>
      <c r="Z20" s="265"/>
      <c r="AA20" s="134"/>
      <c r="AB20" s="134"/>
    </row>
    <row r="21" spans="1:28" ht="15" customHeight="1" thickBot="1">
      <c r="A21" s="112">
        <v>18</v>
      </c>
      <c r="B21" s="63" t="s">
        <v>31</v>
      </c>
      <c r="C21" s="68"/>
      <c r="D21" s="61"/>
      <c r="E21" s="61"/>
      <c r="F21" s="60"/>
      <c r="G21" s="60"/>
      <c r="H21" s="71"/>
      <c r="I21" s="71"/>
      <c r="J21" s="61"/>
      <c r="K21" s="61"/>
      <c r="L21" s="61"/>
      <c r="M21" s="61"/>
      <c r="N21" s="61"/>
      <c r="O21" s="61"/>
      <c r="P21" s="61"/>
      <c r="Q21" s="25" t="e">
        <f t="shared" si="0"/>
        <v>#NUM!</v>
      </c>
      <c r="R21" s="5" t="e">
        <f t="shared" si="1"/>
        <v>#NUM!</v>
      </c>
      <c r="S21" s="5" t="e">
        <f t="shared" si="2"/>
        <v>#NUM!</v>
      </c>
      <c r="T21" s="5" t="e">
        <f t="shared" si="3"/>
        <v>#NUM!</v>
      </c>
      <c r="U21" s="21" t="e">
        <f t="shared" si="4"/>
        <v>#NUM!</v>
      </c>
      <c r="V21">
        <f t="shared" si="5"/>
        <v>0</v>
      </c>
      <c r="X21" s="250"/>
      <c r="Y21" s="264"/>
      <c r="Z21" s="265"/>
      <c r="AA21" s="134"/>
      <c r="AB21" s="134"/>
    </row>
    <row r="22" spans="1:28" ht="15" customHeight="1" thickBot="1">
      <c r="A22" s="112">
        <v>19</v>
      </c>
      <c r="B22" s="63" t="s">
        <v>43</v>
      </c>
      <c r="C22" s="68"/>
      <c r="D22" s="61">
        <v>10</v>
      </c>
      <c r="E22" s="61"/>
      <c r="F22" s="60"/>
      <c r="G22" s="60"/>
      <c r="H22" s="71"/>
      <c r="I22" s="71"/>
      <c r="J22" s="61"/>
      <c r="K22" s="61"/>
      <c r="L22" s="61"/>
      <c r="M22" s="61"/>
      <c r="N22" s="61"/>
      <c r="O22" s="61"/>
      <c r="P22" s="61"/>
      <c r="Q22" s="25">
        <f t="shared" si="0"/>
        <v>10</v>
      </c>
      <c r="R22" s="5" t="e">
        <f t="shared" si="1"/>
        <v>#NUM!</v>
      </c>
      <c r="S22" s="5" t="e">
        <f t="shared" si="2"/>
        <v>#NUM!</v>
      </c>
      <c r="T22" s="5" t="e">
        <f t="shared" si="3"/>
        <v>#NUM!</v>
      </c>
      <c r="U22" s="21" t="e">
        <f t="shared" si="4"/>
        <v>#NUM!</v>
      </c>
      <c r="V22">
        <f t="shared" si="5"/>
        <v>10</v>
      </c>
      <c r="X22" s="250"/>
      <c r="Y22" s="264"/>
      <c r="Z22" s="265"/>
      <c r="AA22" s="134"/>
      <c r="AB22" s="134"/>
    </row>
    <row r="23" spans="1:28" ht="15" customHeight="1" thickBot="1">
      <c r="A23" s="112">
        <v>20</v>
      </c>
      <c r="B23" s="65" t="s">
        <v>56</v>
      </c>
      <c r="C23" s="68"/>
      <c r="D23" s="61">
        <v>14</v>
      </c>
      <c r="E23" s="61"/>
      <c r="F23" s="60"/>
      <c r="G23" s="60"/>
      <c r="H23" s="71"/>
      <c r="I23" s="71"/>
      <c r="J23" s="61"/>
      <c r="K23" s="61"/>
      <c r="L23" s="61"/>
      <c r="M23" s="61"/>
      <c r="N23" s="61"/>
      <c r="O23" s="61"/>
      <c r="P23" s="61"/>
      <c r="Q23" s="25">
        <f t="shared" si="0"/>
        <v>14</v>
      </c>
      <c r="R23" s="5" t="e">
        <f t="shared" si="1"/>
        <v>#NUM!</v>
      </c>
      <c r="S23" s="5" t="e">
        <f t="shared" si="2"/>
        <v>#NUM!</v>
      </c>
      <c r="T23" s="5" t="e">
        <f t="shared" si="3"/>
        <v>#NUM!</v>
      </c>
      <c r="U23" s="21" t="e">
        <f t="shared" si="4"/>
        <v>#NUM!</v>
      </c>
      <c r="V23">
        <f t="shared" si="5"/>
        <v>14</v>
      </c>
      <c r="X23" s="250"/>
      <c r="Y23" s="264"/>
      <c r="Z23" s="265"/>
      <c r="AA23" s="134"/>
      <c r="AB23" s="134"/>
    </row>
    <row r="24" spans="1:28" ht="15" customHeight="1" thickBot="1">
      <c r="A24" s="112">
        <v>21</v>
      </c>
      <c r="B24" s="65" t="s">
        <v>45</v>
      </c>
      <c r="C24" s="68"/>
      <c r="D24" s="61"/>
      <c r="E24" s="61">
        <v>2</v>
      </c>
      <c r="F24" s="60"/>
      <c r="G24" s="60"/>
      <c r="H24" s="71"/>
      <c r="I24" s="71"/>
      <c r="J24" s="61"/>
      <c r="K24" s="61"/>
      <c r="L24" s="61"/>
      <c r="M24" s="61"/>
      <c r="N24" s="61"/>
      <c r="O24" s="61"/>
      <c r="P24" s="61"/>
      <c r="Q24" s="25">
        <f t="shared" si="0"/>
        <v>2</v>
      </c>
      <c r="R24" s="5" t="e">
        <f t="shared" si="1"/>
        <v>#NUM!</v>
      </c>
      <c r="S24" s="5" t="e">
        <f t="shared" si="2"/>
        <v>#NUM!</v>
      </c>
      <c r="T24" s="5" t="e">
        <f t="shared" si="3"/>
        <v>#NUM!</v>
      </c>
      <c r="U24" s="21" t="e">
        <f t="shared" si="4"/>
        <v>#NUM!</v>
      </c>
      <c r="V24">
        <f t="shared" si="5"/>
        <v>2</v>
      </c>
      <c r="X24" s="250"/>
      <c r="Y24" s="264"/>
      <c r="Z24" s="265"/>
      <c r="AA24" s="134"/>
      <c r="AB24" s="134"/>
    </row>
    <row r="25" spans="1:28" ht="15" customHeight="1" thickBot="1">
      <c r="A25" s="112">
        <v>22</v>
      </c>
      <c r="B25" s="63" t="s">
        <v>38</v>
      </c>
      <c r="C25" s="68"/>
      <c r="D25" s="61"/>
      <c r="E25" s="61"/>
      <c r="F25" s="60"/>
      <c r="G25" s="60"/>
      <c r="H25" s="71"/>
      <c r="I25" s="71"/>
      <c r="J25" s="61"/>
      <c r="K25" s="61"/>
      <c r="L25" s="61"/>
      <c r="M25" s="61"/>
      <c r="N25" s="61"/>
      <c r="O25" s="61"/>
      <c r="P25" s="61"/>
      <c r="Q25" s="25" t="e">
        <f t="shared" si="0"/>
        <v>#NUM!</v>
      </c>
      <c r="R25" s="5" t="e">
        <f t="shared" si="1"/>
        <v>#NUM!</v>
      </c>
      <c r="S25" s="5" t="e">
        <f t="shared" si="2"/>
        <v>#NUM!</v>
      </c>
      <c r="T25" s="5" t="e">
        <f t="shared" si="3"/>
        <v>#NUM!</v>
      </c>
      <c r="U25" s="21" t="e">
        <f t="shared" si="4"/>
        <v>#NUM!</v>
      </c>
      <c r="V25">
        <f t="shared" si="5"/>
        <v>0</v>
      </c>
      <c r="X25" s="250"/>
      <c r="Y25" s="264"/>
      <c r="Z25" s="265"/>
      <c r="AA25" s="134"/>
      <c r="AB25" s="134"/>
    </row>
    <row r="26" spans="1:28" ht="15" customHeight="1" thickBot="1">
      <c r="A26" s="112">
        <v>23</v>
      </c>
      <c r="B26" s="63" t="s">
        <v>40</v>
      </c>
      <c r="C26" s="68"/>
      <c r="D26" s="61"/>
      <c r="E26" s="61"/>
      <c r="F26" s="60"/>
      <c r="G26" s="60"/>
      <c r="H26" s="71"/>
      <c r="I26" s="71"/>
      <c r="J26" s="61"/>
      <c r="K26" s="61"/>
      <c r="L26" s="61"/>
      <c r="M26" s="61"/>
      <c r="N26" s="61"/>
      <c r="O26" s="61"/>
      <c r="P26" s="61"/>
      <c r="Q26" s="25" t="e">
        <f t="shared" si="0"/>
        <v>#NUM!</v>
      </c>
      <c r="R26" s="5" t="e">
        <f t="shared" si="1"/>
        <v>#NUM!</v>
      </c>
      <c r="S26" s="5" t="e">
        <f t="shared" si="2"/>
        <v>#NUM!</v>
      </c>
      <c r="T26" s="5" t="e">
        <f t="shared" si="3"/>
        <v>#NUM!</v>
      </c>
      <c r="U26" s="21" t="e">
        <f t="shared" si="4"/>
        <v>#NUM!</v>
      </c>
      <c r="V26">
        <f t="shared" si="5"/>
        <v>0</v>
      </c>
      <c r="Y26" t="s">
        <v>85</v>
      </c>
      <c r="AA26" s="134"/>
      <c r="AB26" s="134"/>
    </row>
    <row r="27" spans="1:28" ht="15" customHeight="1" thickBot="1">
      <c r="A27" s="112">
        <v>24</v>
      </c>
      <c r="B27" s="63" t="s">
        <v>41</v>
      </c>
      <c r="C27" s="68"/>
      <c r="D27" s="61"/>
      <c r="E27" s="61"/>
      <c r="F27" s="60"/>
      <c r="G27" s="60"/>
      <c r="H27" s="71"/>
      <c r="I27" s="71"/>
      <c r="J27" s="61"/>
      <c r="K27" s="61"/>
      <c r="L27" s="61"/>
      <c r="M27" s="61"/>
      <c r="N27" s="61"/>
      <c r="O27" s="61"/>
      <c r="P27" s="61"/>
      <c r="Q27" s="25" t="e">
        <f t="shared" si="0"/>
        <v>#NUM!</v>
      </c>
      <c r="R27" s="5" t="e">
        <f t="shared" si="1"/>
        <v>#NUM!</v>
      </c>
      <c r="S27" s="5" t="e">
        <f t="shared" si="2"/>
        <v>#NUM!</v>
      </c>
      <c r="T27" s="5" t="e">
        <f t="shared" si="3"/>
        <v>#NUM!</v>
      </c>
      <c r="U27" s="21" t="e">
        <f t="shared" si="4"/>
        <v>#NUM!</v>
      </c>
      <c r="V27">
        <f t="shared" si="5"/>
        <v>0</v>
      </c>
      <c r="AA27" s="134"/>
      <c r="AB27" s="134"/>
    </row>
    <row r="28" spans="1:28" ht="15" customHeight="1" thickBot="1">
      <c r="A28" s="112">
        <v>25</v>
      </c>
      <c r="B28" s="65" t="s">
        <v>57</v>
      </c>
      <c r="C28" s="68"/>
      <c r="D28" s="61"/>
      <c r="E28" s="61"/>
      <c r="F28" s="60"/>
      <c r="G28" s="60"/>
      <c r="H28" s="71"/>
      <c r="I28" s="71"/>
      <c r="J28" s="61"/>
      <c r="K28" s="61"/>
      <c r="L28" s="61"/>
      <c r="M28" s="61"/>
      <c r="N28" s="61"/>
      <c r="O28" s="61"/>
      <c r="P28" s="61"/>
      <c r="Q28" s="25" t="e">
        <f t="shared" si="0"/>
        <v>#NUM!</v>
      </c>
      <c r="R28" s="5" t="e">
        <f t="shared" si="1"/>
        <v>#NUM!</v>
      </c>
      <c r="S28" s="5" t="e">
        <f t="shared" si="2"/>
        <v>#NUM!</v>
      </c>
      <c r="T28" s="5" t="e">
        <f t="shared" si="3"/>
        <v>#NUM!</v>
      </c>
      <c r="U28" s="21" t="e">
        <f t="shared" si="4"/>
        <v>#NUM!</v>
      </c>
      <c r="V28">
        <f t="shared" si="5"/>
        <v>0</v>
      </c>
      <c r="AA28" s="134"/>
      <c r="AB28" s="134"/>
    </row>
    <row r="29" spans="1:28" ht="15" customHeight="1" thickBot="1">
      <c r="A29" s="112">
        <v>26</v>
      </c>
      <c r="B29" s="63" t="s">
        <v>58</v>
      </c>
      <c r="C29" s="68"/>
      <c r="D29" s="61"/>
      <c r="E29" s="61"/>
      <c r="F29" s="60"/>
      <c r="G29" s="60"/>
      <c r="H29" s="71"/>
      <c r="I29" s="71"/>
      <c r="J29" s="61"/>
      <c r="K29" s="61"/>
      <c r="L29" s="61"/>
      <c r="M29" s="61"/>
      <c r="N29" s="61"/>
      <c r="O29" s="61"/>
      <c r="P29" s="61"/>
      <c r="Q29" s="25" t="e">
        <f t="shared" si="0"/>
        <v>#NUM!</v>
      </c>
      <c r="R29" s="5" t="e">
        <f t="shared" si="1"/>
        <v>#NUM!</v>
      </c>
      <c r="S29" s="5" t="e">
        <f t="shared" si="2"/>
        <v>#NUM!</v>
      </c>
      <c r="T29" s="5" t="e">
        <f t="shared" si="3"/>
        <v>#NUM!</v>
      </c>
      <c r="U29" s="21" t="e">
        <f t="shared" si="4"/>
        <v>#NUM!</v>
      </c>
      <c r="V29">
        <f t="shared" si="5"/>
        <v>0</v>
      </c>
      <c r="AA29" s="141"/>
      <c r="AB29" s="62"/>
    </row>
    <row r="30" spans="1:28" ht="15" customHeight="1" thickBot="1">
      <c r="A30" s="112">
        <v>27</v>
      </c>
      <c r="B30" s="63" t="s">
        <v>59</v>
      </c>
      <c r="C30" s="68"/>
      <c r="D30" s="61"/>
      <c r="E30" s="61"/>
      <c r="F30" s="60"/>
      <c r="G30" s="60"/>
      <c r="H30" s="71"/>
      <c r="I30" s="71"/>
      <c r="J30" s="61"/>
      <c r="K30" s="61"/>
      <c r="L30" s="61"/>
      <c r="M30" s="61"/>
      <c r="N30" s="61"/>
      <c r="O30" s="61"/>
      <c r="P30" s="61"/>
      <c r="Q30" s="25" t="e">
        <f t="shared" si="0"/>
        <v>#NUM!</v>
      </c>
      <c r="R30" s="5" t="e">
        <f t="shared" si="1"/>
        <v>#NUM!</v>
      </c>
      <c r="S30" s="5" t="e">
        <f t="shared" si="2"/>
        <v>#NUM!</v>
      </c>
      <c r="T30" s="5" t="e">
        <f t="shared" si="3"/>
        <v>#NUM!</v>
      </c>
      <c r="U30" s="21" t="e">
        <f t="shared" si="4"/>
        <v>#NUM!</v>
      </c>
      <c r="V30">
        <f t="shared" si="5"/>
        <v>0</v>
      </c>
      <c r="AA30" s="134"/>
      <c r="AB30" s="62"/>
    </row>
    <row r="31" spans="1:22" ht="15" customHeight="1" thickBot="1">
      <c r="A31" s="112">
        <v>28</v>
      </c>
      <c r="B31" s="63" t="s">
        <v>60</v>
      </c>
      <c r="C31" s="68"/>
      <c r="D31" s="61"/>
      <c r="E31" s="61"/>
      <c r="F31" s="60"/>
      <c r="G31" s="60"/>
      <c r="H31" s="71"/>
      <c r="I31" s="71"/>
      <c r="J31" s="61"/>
      <c r="K31" s="61"/>
      <c r="L31" s="61"/>
      <c r="M31" s="61"/>
      <c r="N31" s="61"/>
      <c r="O31" s="61"/>
      <c r="P31" s="61"/>
      <c r="Q31" s="25" t="e">
        <f t="shared" si="0"/>
        <v>#NUM!</v>
      </c>
      <c r="R31" s="5" t="e">
        <f t="shared" si="1"/>
        <v>#NUM!</v>
      </c>
      <c r="S31" s="5" t="e">
        <f t="shared" si="2"/>
        <v>#NUM!</v>
      </c>
      <c r="T31" s="5" t="e">
        <f t="shared" si="3"/>
        <v>#NUM!</v>
      </c>
      <c r="U31" s="21" t="e">
        <f t="shared" si="4"/>
        <v>#NUM!</v>
      </c>
      <c r="V31">
        <f t="shared" si="5"/>
        <v>0</v>
      </c>
    </row>
    <row r="32" spans="1:22" ht="15" customHeight="1" thickBot="1">
      <c r="A32" s="112">
        <v>29</v>
      </c>
      <c r="B32" s="63" t="s">
        <v>71</v>
      </c>
      <c r="C32" s="68">
        <v>27</v>
      </c>
      <c r="D32" s="61"/>
      <c r="E32" s="61"/>
      <c r="F32" s="60"/>
      <c r="G32" s="60"/>
      <c r="H32" s="71"/>
      <c r="I32" s="71"/>
      <c r="J32" s="61"/>
      <c r="K32" s="61"/>
      <c r="L32" s="61"/>
      <c r="M32" s="61"/>
      <c r="N32" s="61"/>
      <c r="O32" s="61"/>
      <c r="P32" s="61"/>
      <c r="Q32" s="25">
        <f t="shared" si="0"/>
        <v>27</v>
      </c>
      <c r="R32" s="5" t="e">
        <f t="shared" si="1"/>
        <v>#NUM!</v>
      </c>
      <c r="S32" s="5" t="e">
        <f t="shared" si="2"/>
        <v>#NUM!</v>
      </c>
      <c r="T32" s="5" t="e">
        <f t="shared" si="3"/>
        <v>#NUM!</v>
      </c>
      <c r="U32" s="21" t="e">
        <f t="shared" si="4"/>
        <v>#NUM!</v>
      </c>
      <c r="V32">
        <f t="shared" si="5"/>
        <v>27</v>
      </c>
    </row>
    <row r="33" spans="1:22" ht="15" customHeight="1" thickBot="1">
      <c r="A33" s="112">
        <v>30</v>
      </c>
      <c r="B33" s="63" t="s">
        <v>61</v>
      </c>
      <c r="C33" s="68">
        <v>26</v>
      </c>
      <c r="D33" s="61"/>
      <c r="E33" s="61"/>
      <c r="F33" s="60"/>
      <c r="G33" s="60"/>
      <c r="H33" s="71"/>
      <c r="I33" s="71"/>
      <c r="J33" s="61"/>
      <c r="K33" s="61"/>
      <c r="L33" s="61"/>
      <c r="M33" s="61"/>
      <c r="N33" s="61"/>
      <c r="O33" s="61"/>
      <c r="P33" s="61"/>
      <c r="Q33" s="25">
        <f t="shared" si="0"/>
        <v>26</v>
      </c>
      <c r="R33" s="5" t="e">
        <f t="shared" si="1"/>
        <v>#NUM!</v>
      </c>
      <c r="S33" s="5" t="e">
        <f t="shared" si="2"/>
        <v>#NUM!</v>
      </c>
      <c r="T33" s="5" t="e">
        <f t="shared" si="3"/>
        <v>#NUM!</v>
      </c>
      <c r="U33" s="21" t="e">
        <f t="shared" si="4"/>
        <v>#NUM!</v>
      </c>
      <c r="V33">
        <f t="shared" si="5"/>
        <v>26</v>
      </c>
    </row>
    <row r="34" spans="1:22" ht="15" customHeight="1" thickBot="1">
      <c r="A34" s="112">
        <v>31</v>
      </c>
      <c r="B34" s="64" t="s">
        <v>62</v>
      </c>
      <c r="C34" s="68"/>
      <c r="D34" s="61"/>
      <c r="E34" s="61">
        <v>0</v>
      </c>
      <c r="F34" s="60"/>
      <c r="G34" s="60"/>
      <c r="H34" s="71"/>
      <c r="I34" s="71"/>
      <c r="J34" s="61"/>
      <c r="K34" s="61"/>
      <c r="L34" s="61"/>
      <c r="M34" s="61"/>
      <c r="N34" s="61"/>
      <c r="O34" s="61"/>
      <c r="P34" s="61"/>
      <c r="Q34" s="25">
        <f t="shared" si="0"/>
        <v>0</v>
      </c>
      <c r="R34" s="5" t="e">
        <f t="shared" si="1"/>
        <v>#NUM!</v>
      </c>
      <c r="S34" s="5" t="e">
        <f t="shared" si="2"/>
        <v>#NUM!</v>
      </c>
      <c r="T34" s="5" t="e">
        <f t="shared" si="3"/>
        <v>#NUM!</v>
      </c>
      <c r="U34" s="21" t="e">
        <f t="shared" si="4"/>
        <v>#NUM!</v>
      </c>
      <c r="V34">
        <f t="shared" si="5"/>
        <v>0</v>
      </c>
    </row>
    <row r="35" spans="1:22" ht="15" customHeight="1" thickBot="1">
      <c r="A35" s="112">
        <v>32</v>
      </c>
      <c r="B35" s="64" t="s">
        <v>70</v>
      </c>
      <c r="C35" s="68"/>
      <c r="D35" s="61"/>
      <c r="E35" s="61"/>
      <c r="F35" s="60"/>
      <c r="G35" s="60"/>
      <c r="H35" s="71"/>
      <c r="I35" s="71"/>
      <c r="J35" s="61"/>
      <c r="K35" s="61"/>
      <c r="L35" s="61"/>
      <c r="M35" s="61"/>
      <c r="N35" s="61"/>
      <c r="O35" s="61"/>
      <c r="P35" s="61"/>
      <c r="Q35" s="25" t="e">
        <f aca="true" t="shared" si="6" ref="Q35:Q50">LARGE(C35:P35,1)</f>
        <v>#NUM!</v>
      </c>
      <c r="R35" s="5" t="e">
        <f aca="true" t="shared" si="7" ref="R35:R50">LARGE(C35:P35,2)</f>
        <v>#NUM!</v>
      </c>
      <c r="S35" s="5" t="e">
        <f aca="true" t="shared" si="8" ref="S35:S50">LARGE(C35:P35,3)</f>
        <v>#NUM!</v>
      </c>
      <c r="T35" s="5" t="e">
        <f aca="true" t="shared" si="9" ref="T35:T50">LARGE(C35:P35,4)</f>
        <v>#NUM!</v>
      </c>
      <c r="U35" s="21" t="e">
        <f t="shared" si="4"/>
        <v>#NUM!</v>
      </c>
      <c r="V35">
        <f aca="true" t="shared" si="10" ref="V35:V50">SUM(C35:P35)</f>
        <v>0</v>
      </c>
    </row>
    <row r="36" spans="1:28" ht="15" customHeight="1" thickBot="1">
      <c r="A36" s="112">
        <v>33</v>
      </c>
      <c r="B36" s="63" t="s">
        <v>63</v>
      </c>
      <c r="C36" s="68">
        <v>40</v>
      </c>
      <c r="D36" s="61"/>
      <c r="E36" s="61">
        <v>4</v>
      </c>
      <c r="F36" s="60"/>
      <c r="G36" s="60"/>
      <c r="H36" s="71"/>
      <c r="I36" s="71"/>
      <c r="J36" s="61"/>
      <c r="K36" s="61"/>
      <c r="L36" s="61"/>
      <c r="M36" s="61"/>
      <c r="N36" s="61"/>
      <c r="O36" s="61"/>
      <c r="P36" s="61"/>
      <c r="Q36" s="25">
        <f t="shared" si="6"/>
        <v>40</v>
      </c>
      <c r="R36" s="5">
        <f t="shared" si="7"/>
        <v>4</v>
      </c>
      <c r="S36" s="5" t="e">
        <f t="shared" si="8"/>
        <v>#NUM!</v>
      </c>
      <c r="T36" s="5" t="e">
        <f t="shared" si="9"/>
        <v>#NUM!</v>
      </c>
      <c r="U36" s="21" t="e">
        <f t="shared" si="4"/>
        <v>#NUM!</v>
      </c>
      <c r="V36">
        <f t="shared" si="10"/>
        <v>44</v>
      </c>
      <c r="AB36" s="37"/>
    </row>
    <row r="37" spans="1:22" ht="15" customHeight="1" thickBot="1">
      <c r="A37" s="112">
        <v>34</v>
      </c>
      <c r="B37" s="63" t="s">
        <v>89</v>
      </c>
      <c r="C37" s="68">
        <v>29</v>
      </c>
      <c r="D37" s="61">
        <v>30</v>
      </c>
      <c r="E37" s="61">
        <v>4</v>
      </c>
      <c r="F37" s="60"/>
      <c r="G37" s="60"/>
      <c r="H37" s="71"/>
      <c r="I37" s="71"/>
      <c r="J37" s="61"/>
      <c r="K37" s="61"/>
      <c r="L37" s="61"/>
      <c r="M37" s="61"/>
      <c r="N37" s="61"/>
      <c r="O37" s="61"/>
      <c r="P37" s="61"/>
      <c r="Q37" s="25">
        <f t="shared" si="6"/>
        <v>30</v>
      </c>
      <c r="R37" s="5">
        <f t="shared" si="7"/>
        <v>29</v>
      </c>
      <c r="S37" s="5">
        <f t="shared" si="8"/>
        <v>4</v>
      </c>
      <c r="T37" s="5" t="e">
        <f t="shared" si="9"/>
        <v>#NUM!</v>
      </c>
      <c r="U37" s="21" t="e">
        <f t="shared" si="4"/>
        <v>#NUM!</v>
      </c>
      <c r="V37">
        <f t="shared" si="10"/>
        <v>63</v>
      </c>
    </row>
    <row r="38" spans="1:22" ht="15" customHeight="1" thickBot="1">
      <c r="A38" s="112">
        <v>35</v>
      </c>
      <c r="B38" s="63" t="s">
        <v>68</v>
      </c>
      <c r="C38" s="68"/>
      <c r="D38" s="61"/>
      <c r="E38" s="61"/>
      <c r="F38" s="60"/>
      <c r="G38" s="60"/>
      <c r="H38" s="71"/>
      <c r="I38" s="71"/>
      <c r="J38" s="61"/>
      <c r="K38" s="61"/>
      <c r="L38" s="61"/>
      <c r="M38" s="61"/>
      <c r="N38" s="61"/>
      <c r="O38" s="61"/>
      <c r="P38" s="61"/>
      <c r="Q38" s="25" t="e">
        <f t="shared" si="6"/>
        <v>#NUM!</v>
      </c>
      <c r="R38" s="5" t="e">
        <f t="shared" si="7"/>
        <v>#NUM!</v>
      </c>
      <c r="S38" s="5" t="e">
        <f t="shared" si="8"/>
        <v>#NUM!</v>
      </c>
      <c r="T38" s="5" t="e">
        <f t="shared" si="9"/>
        <v>#NUM!</v>
      </c>
      <c r="U38" s="21" t="e">
        <f t="shared" si="4"/>
        <v>#NUM!</v>
      </c>
      <c r="V38">
        <f t="shared" si="10"/>
        <v>0</v>
      </c>
    </row>
    <row r="39" spans="1:22" ht="15" customHeight="1" thickBot="1">
      <c r="A39" s="112">
        <v>36</v>
      </c>
      <c r="B39" s="109" t="s">
        <v>64</v>
      </c>
      <c r="C39" s="68"/>
      <c r="D39" s="61"/>
      <c r="E39" s="61"/>
      <c r="F39" s="60"/>
      <c r="G39" s="60"/>
      <c r="H39" s="71"/>
      <c r="I39" s="71"/>
      <c r="J39" s="61"/>
      <c r="K39" s="61"/>
      <c r="L39" s="61"/>
      <c r="M39" s="61"/>
      <c r="N39" s="61"/>
      <c r="O39" s="61"/>
      <c r="P39" s="61"/>
      <c r="Q39" s="25" t="e">
        <f t="shared" si="6"/>
        <v>#NUM!</v>
      </c>
      <c r="R39" s="5" t="e">
        <f t="shared" si="7"/>
        <v>#NUM!</v>
      </c>
      <c r="S39" s="5" t="e">
        <f t="shared" si="8"/>
        <v>#NUM!</v>
      </c>
      <c r="T39" s="5" t="e">
        <f t="shared" si="9"/>
        <v>#NUM!</v>
      </c>
      <c r="U39" s="21" t="e">
        <f t="shared" si="4"/>
        <v>#NUM!</v>
      </c>
      <c r="V39">
        <f t="shared" si="10"/>
        <v>0</v>
      </c>
    </row>
    <row r="40" spans="1:22" ht="15" customHeight="1" thickBot="1">
      <c r="A40" s="112">
        <v>37</v>
      </c>
      <c r="B40" s="63" t="s">
        <v>65</v>
      </c>
      <c r="C40" s="68"/>
      <c r="D40" s="61"/>
      <c r="E40" s="61"/>
      <c r="F40" s="60"/>
      <c r="G40" s="60"/>
      <c r="H40" s="71"/>
      <c r="I40" s="71"/>
      <c r="J40" s="61"/>
      <c r="K40" s="61"/>
      <c r="L40" s="61"/>
      <c r="M40" s="61"/>
      <c r="N40" s="61"/>
      <c r="O40" s="61"/>
      <c r="P40" s="61"/>
      <c r="Q40" s="25" t="e">
        <f t="shared" si="6"/>
        <v>#NUM!</v>
      </c>
      <c r="R40" s="5" t="e">
        <f t="shared" si="7"/>
        <v>#NUM!</v>
      </c>
      <c r="S40" s="5" t="e">
        <f t="shared" si="8"/>
        <v>#NUM!</v>
      </c>
      <c r="T40" s="5" t="e">
        <f t="shared" si="9"/>
        <v>#NUM!</v>
      </c>
      <c r="U40" s="21" t="e">
        <f t="shared" si="4"/>
        <v>#NUM!</v>
      </c>
      <c r="V40">
        <f t="shared" si="10"/>
        <v>0</v>
      </c>
    </row>
    <row r="41" spans="1:22" ht="15" customHeight="1" thickBot="1">
      <c r="A41" s="112">
        <v>38</v>
      </c>
      <c r="B41" s="63" t="s">
        <v>66</v>
      </c>
      <c r="C41" s="68">
        <v>19</v>
      </c>
      <c r="D41" s="61"/>
      <c r="E41" s="61"/>
      <c r="F41" s="60"/>
      <c r="G41" s="60"/>
      <c r="H41" s="71"/>
      <c r="I41" s="71"/>
      <c r="J41" s="61"/>
      <c r="K41" s="61"/>
      <c r="L41" s="61"/>
      <c r="M41" s="61"/>
      <c r="N41" s="61"/>
      <c r="O41" s="61"/>
      <c r="P41" s="61"/>
      <c r="Q41" s="25">
        <f t="shared" si="6"/>
        <v>19</v>
      </c>
      <c r="R41" s="5" t="e">
        <f t="shared" si="7"/>
        <v>#NUM!</v>
      </c>
      <c r="S41" s="5" t="e">
        <f t="shared" si="8"/>
        <v>#NUM!</v>
      </c>
      <c r="T41" s="5" t="e">
        <f t="shared" si="9"/>
        <v>#NUM!</v>
      </c>
      <c r="U41" s="21" t="e">
        <f t="shared" si="4"/>
        <v>#NUM!</v>
      </c>
      <c r="V41">
        <f t="shared" si="10"/>
        <v>19</v>
      </c>
    </row>
    <row r="42" spans="1:22" ht="15" customHeight="1" thickBot="1">
      <c r="A42" s="112">
        <v>39</v>
      </c>
      <c r="B42" s="65" t="s">
        <v>81</v>
      </c>
      <c r="C42" s="68">
        <v>31</v>
      </c>
      <c r="D42" s="61"/>
      <c r="E42" s="61"/>
      <c r="F42" s="60"/>
      <c r="G42" s="60"/>
      <c r="H42" s="71"/>
      <c r="I42" s="71"/>
      <c r="J42" s="61"/>
      <c r="K42" s="61"/>
      <c r="L42" s="61"/>
      <c r="M42" s="61"/>
      <c r="N42" s="61"/>
      <c r="O42" s="61"/>
      <c r="P42" s="61"/>
      <c r="Q42" s="25">
        <f t="shared" si="6"/>
        <v>31</v>
      </c>
      <c r="R42" s="5" t="e">
        <f t="shared" si="7"/>
        <v>#NUM!</v>
      </c>
      <c r="S42" s="5" t="e">
        <f t="shared" si="8"/>
        <v>#NUM!</v>
      </c>
      <c r="T42" s="5" t="e">
        <f t="shared" si="9"/>
        <v>#NUM!</v>
      </c>
      <c r="U42" s="21" t="e">
        <f t="shared" si="4"/>
        <v>#NUM!</v>
      </c>
      <c r="V42">
        <f t="shared" si="10"/>
        <v>31</v>
      </c>
    </row>
    <row r="43" spans="1:22" ht="15" customHeight="1" thickBot="1">
      <c r="A43" s="112">
        <v>40</v>
      </c>
      <c r="B43" s="65"/>
      <c r="C43" s="68"/>
      <c r="D43" s="61"/>
      <c r="E43" s="61"/>
      <c r="F43" s="60"/>
      <c r="G43" s="60"/>
      <c r="H43" s="71"/>
      <c r="I43" s="71"/>
      <c r="J43" s="61"/>
      <c r="K43" s="61"/>
      <c r="L43" s="61"/>
      <c r="M43" s="61"/>
      <c r="N43" s="61"/>
      <c r="O43" s="61"/>
      <c r="P43" s="61"/>
      <c r="Q43" s="25" t="e">
        <f t="shared" si="6"/>
        <v>#NUM!</v>
      </c>
      <c r="R43" s="5" t="e">
        <f t="shared" si="7"/>
        <v>#NUM!</v>
      </c>
      <c r="S43" s="5" t="e">
        <f t="shared" si="8"/>
        <v>#NUM!</v>
      </c>
      <c r="T43" s="5" t="e">
        <f t="shared" si="9"/>
        <v>#NUM!</v>
      </c>
      <c r="U43" s="21" t="e">
        <f t="shared" si="4"/>
        <v>#NUM!</v>
      </c>
      <c r="V43">
        <f t="shared" si="10"/>
        <v>0</v>
      </c>
    </row>
    <row r="44" spans="1:22" ht="15" customHeight="1" thickBot="1">
      <c r="A44" s="112">
        <v>41</v>
      </c>
      <c r="B44" s="63"/>
      <c r="C44" s="68"/>
      <c r="D44" s="61"/>
      <c r="E44" s="61"/>
      <c r="F44" s="60"/>
      <c r="G44" s="60"/>
      <c r="H44" s="71"/>
      <c r="I44" s="71"/>
      <c r="J44" s="61"/>
      <c r="K44" s="61"/>
      <c r="L44" s="61"/>
      <c r="M44" s="61"/>
      <c r="N44" s="61"/>
      <c r="O44" s="61"/>
      <c r="P44" s="61"/>
      <c r="Q44" s="25" t="e">
        <f t="shared" si="6"/>
        <v>#NUM!</v>
      </c>
      <c r="R44" s="5" t="e">
        <f t="shared" si="7"/>
        <v>#NUM!</v>
      </c>
      <c r="S44" s="5" t="e">
        <f t="shared" si="8"/>
        <v>#NUM!</v>
      </c>
      <c r="T44" s="5" t="e">
        <f t="shared" si="9"/>
        <v>#NUM!</v>
      </c>
      <c r="U44" s="21" t="e">
        <f aca="true" t="shared" si="11" ref="U44:U50">SUM(Q44:T44)</f>
        <v>#NUM!</v>
      </c>
      <c r="V44">
        <f t="shared" si="10"/>
        <v>0</v>
      </c>
    </row>
    <row r="45" spans="1:22" ht="15" customHeight="1" thickBot="1">
      <c r="A45" s="112">
        <v>42</v>
      </c>
      <c r="B45" s="63"/>
      <c r="C45" s="68"/>
      <c r="D45" s="61"/>
      <c r="E45" s="61"/>
      <c r="F45" s="60"/>
      <c r="G45" s="60"/>
      <c r="H45" s="71"/>
      <c r="I45" s="71"/>
      <c r="J45" s="61"/>
      <c r="K45" s="61"/>
      <c r="L45" s="61"/>
      <c r="M45" s="61"/>
      <c r="N45" s="61"/>
      <c r="O45" s="61"/>
      <c r="P45" s="61"/>
      <c r="Q45" s="25" t="e">
        <f t="shared" si="6"/>
        <v>#NUM!</v>
      </c>
      <c r="R45" s="5" t="e">
        <f t="shared" si="7"/>
        <v>#NUM!</v>
      </c>
      <c r="S45" s="5" t="e">
        <f t="shared" si="8"/>
        <v>#NUM!</v>
      </c>
      <c r="T45" s="5" t="e">
        <f t="shared" si="9"/>
        <v>#NUM!</v>
      </c>
      <c r="U45" s="21" t="e">
        <f t="shared" si="11"/>
        <v>#NUM!</v>
      </c>
      <c r="V45">
        <f t="shared" si="10"/>
        <v>0</v>
      </c>
    </row>
    <row r="46" spans="1:22" ht="15" customHeight="1" thickBot="1">
      <c r="A46" s="112">
        <v>43</v>
      </c>
      <c r="B46" s="63"/>
      <c r="C46" s="68"/>
      <c r="D46" s="61"/>
      <c r="E46" s="61"/>
      <c r="F46" s="60"/>
      <c r="G46" s="60"/>
      <c r="H46" s="71"/>
      <c r="I46" s="71"/>
      <c r="J46" s="61"/>
      <c r="K46" s="61"/>
      <c r="L46" s="61"/>
      <c r="M46" s="61"/>
      <c r="N46" s="61"/>
      <c r="O46" s="61"/>
      <c r="P46" s="61"/>
      <c r="Q46" s="25" t="e">
        <f t="shared" si="6"/>
        <v>#NUM!</v>
      </c>
      <c r="R46" s="5" t="e">
        <f t="shared" si="7"/>
        <v>#NUM!</v>
      </c>
      <c r="S46" s="5" t="e">
        <f t="shared" si="8"/>
        <v>#NUM!</v>
      </c>
      <c r="T46" s="5" t="e">
        <f t="shared" si="9"/>
        <v>#NUM!</v>
      </c>
      <c r="U46" s="21" t="e">
        <f t="shared" si="11"/>
        <v>#NUM!</v>
      </c>
      <c r="V46">
        <f t="shared" si="10"/>
        <v>0</v>
      </c>
    </row>
    <row r="47" spans="1:22" ht="15" customHeight="1" thickBot="1">
      <c r="A47" s="112">
        <v>44</v>
      </c>
      <c r="B47" s="63"/>
      <c r="C47" s="68"/>
      <c r="D47" s="61"/>
      <c r="E47" s="61"/>
      <c r="F47" s="60"/>
      <c r="G47" s="60"/>
      <c r="H47" s="71"/>
      <c r="I47" s="71"/>
      <c r="J47" s="61"/>
      <c r="K47" s="61"/>
      <c r="L47" s="61"/>
      <c r="M47" s="61"/>
      <c r="N47" s="61"/>
      <c r="O47" s="61"/>
      <c r="P47" s="61"/>
      <c r="Q47" s="25" t="e">
        <f t="shared" si="6"/>
        <v>#NUM!</v>
      </c>
      <c r="R47" s="5" t="e">
        <f t="shared" si="7"/>
        <v>#NUM!</v>
      </c>
      <c r="S47" s="5" t="e">
        <f t="shared" si="8"/>
        <v>#NUM!</v>
      </c>
      <c r="T47" s="5" t="e">
        <f t="shared" si="9"/>
        <v>#NUM!</v>
      </c>
      <c r="U47" s="21" t="e">
        <f t="shared" si="11"/>
        <v>#NUM!</v>
      </c>
      <c r="V47">
        <f t="shared" si="10"/>
        <v>0</v>
      </c>
    </row>
    <row r="48" spans="1:22" ht="15" customHeight="1" thickBot="1">
      <c r="A48" s="112">
        <v>45</v>
      </c>
      <c r="B48" s="63"/>
      <c r="C48" s="68"/>
      <c r="D48" s="61"/>
      <c r="E48" s="61"/>
      <c r="F48" s="60"/>
      <c r="G48" s="60"/>
      <c r="H48" s="71"/>
      <c r="I48" s="71"/>
      <c r="J48" s="61"/>
      <c r="K48" s="61"/>
      <c r="L48" s="61"/>
      <c r="M48" s="61"/>
      <c r="N48" s="61"/>
      <c r="O48" s="61"/>
      <c r="P48" s="61"/>
      <c r="Q48" s="25" t="e">
        <f t="shared" si="6"/>
        <v>#NUM!</v>
      </c>
      <c r="R48" s="5" t="e">
        <f t="shared" si="7"/>
        <v>#NUM!</v>
      </c>
      <c r="S48" s="5" t="e">
        <f t="shared" si="8"/>
        <v>#NUM!</v>
      </c>
      <c r="T48" s="5" t="e">
        <f t="shared" si="9"/>
        <v>#NUM!</v>
      </c>
      <c r="U48" s="21" t="e">
        <f t="shared" si="11"/>
        <v>#NUM!</v>
      </c>
      <c r="V48">
        <f t="shared" si="10"/>
        <v>0</v>
      </c>
    </row>
    <row r="49" spans="1:22" ht="15" customHeight="1" thickBot="1">
      <c r="A49" s="112">
        <v>46</v>
      </c>
      <c r="B49" s="63"/>
      <c r="C49" s="68"/>
      <c r="D49" s="61"/>
      <c r="E49" s="61"/>
      <c r="F49" s="60"/>
      <c r="G49" s="60"/>
      <c r="H49" s="71"/>
      <c r="I49" s="71"/>
      <c r="J49" s="61" t="s">
        <v>83</v>
      </c>
      <c r="K49" s="61"/>
      <c r="L49" s="61"/>
      <c r="M49" s="61"/>
      <c r="N49" s="61"/>
      <c r="O49" s="61"/>
      <c r="P49" s="61"/>
      <c r="Q49" s="25" t="e">
        <f t="shared" si="6"/>
        <v>#NUM!</v>
      </c>
      <c r="R49" s="5" t="e">
        <f t="shared" si="7"/>
        <v>#NUM!</v>
      </c>
      <c r="S49" s="5" t="e">
        <f t="shared" si="8"/>
        <v>#NUM!</v>
      </c>
      <c r="T49" s="5" t="e">
        <f t="shared" si="9"/>
        <v>#NUM!</v>
      </c>
      <c r="U49" s="21" t="e">
        <f t="shared" si="11"/>
        <v>#NUM!</v>
      </c>
      <c r="V49">
        <f t="shared" si="10"/>
        <v>0</v>
      </c>
    </row>
    <row r="50" spans="1:22" ht="15" customHeight="1" thickBot="1">
      <c r="A50" s="112">
        <v>47</v>
      </c>
      <c r="B50" s="65"/>
      <c r="C50" s="68"/>
      <c r="D50" s="61"/>
      <c r="E50" s="61"/>
      <c r="F50" s="60"/>
      <c r="G50" s="60"/>
      <c r="H50" s="71"/>
      <c r="I50" s="71"/>
      <c r="J50" s="61"/>
      <c r="K50" s="61"/>
      <c r="L50" s="61"/>
      <c r="M50" s="61"/>
      <c r="N50" s="61"/>
      <c r="O50" s="61"/>
      <c r="P50" s="61"/>
      <c r="Q50" s="25" t="e">
        <f t="shared" si="6"/>
        <v>#NUM!</v>
      </c>
      <c r="R50" s="5" t="e">
        <f t="shared" si="7"/>
        <v>#NUM!</v>
      </c>
      <c r="S50" s="5" t="e">
        <f t="shared" si="8"/>
        <v>#NUM!</v>
      </c>
      <c r="T50" s="5" t="e">
        <f t="shared" si="9"/>
        <v>#NUM!</v>
      </c>
      <c r="U50" s="21" t="e">
        <f t="shared" si="11"/>
        <v>#NUM!</v>
      </c>
      <c r="V50">
        <f t="shared" si="10"/>
        <v>0</v>
      </c>
    </row>
    <row r="51" spans="1:22" ht="19.5" customHeight="1" thickBot="1">
      <c r="A51" s="114"/>
      <c r="B51" s="116" t="s">
        <v>9</v>
      </c>
      <c r="C51" s="55">
        <f aca="true" t="shared" si="12" ref="C51:P51">SUM(C4:C50)</f>
        <v>449</v>
      </c>
      <c r="D51" s="55">
        <f t="shared" si="12"/>
        <v>191</v>
      </c>
      <c r="E51" s="55">
        <f t="shared" si="12"/>
        <v>41</v>
      </c>
      <c r="F51" s="55">
        <f t="shared" si="12"/>
        <v>0</v>
      </c>
      <c r="G51" s="55">
        <f t="shared" si="12"/>
        <v>0</v>
      </c>
      <c r="H51" s="55">
        <f t="shared" si="12"/>
        <v>0</v>
      </c>
      <c r="I51" s="55">
        <f t="shared" si="12"/>
        <v>0</v>
      </c>
      <c r="J51" s="55">
        <f t="shared" si="12"/>
        <v>0</v>
      </c>
      <c r="K51" s="55">
        <f t="shared" si="12"/>
        <v>0</v>
      </c>
      <c r="L51" s="55">
        <f t="shared" si="12"/>
        <v>0</v>
      </c>
      <c r="M51" s="55">
        <f t="shared" si="12"/>
        <v>0</v>
      </c>
      <c r="N51" s="55">
        <f t="shared" si="12"/>
        <v>0</v>
      </c>
      <c r="O51" s="55">
        <f t="shared" si="12"/>
        <v>0</v>
      </c>
      <c r="P51" s="55">
        <f t="shared" si="12"/>
        <v>0</v>
      </c>
      <c r="Q51" s="22"/>
      <c r="R51" s="20"/>
      <c r="S51" s="20"/>
      <c r="T51" s="20"/>
      <c r="U51" s="21"/>
      <c r="V51" s="31">
        <f>SUM(V4:V50)</f>
        <v>681</v>
      </c>
    </row>
    <row r="52" spans="1:21" ht="19.5" customHeight="1" thickBot="1">
      <c r="A52" s="119"/>
      <c r="B52" s="117" t="s">
        <v>16</v>
      </c>
      <c r="C52" s="56">
        <f aca="true" t="shared" si="13" ref="C52:P52">AVERAGE(C4:C50)</f>
        <v>32.07142857142857</v>
      </c>
      <c r="D52" s="56">
        <f t="shared" si="13"/>
        <v>15.916666666666666</v>
      </c>
      <c r="E52" s="56">
        <f t="shared" si="13"/>
        <v>4.1</v>
      </c>
      <c r="F52" s="56" t="e">
        <f t="shared" si="13"/>
        <v>#DIV/0!</v>
      </c>
      <c r="G52" s="56" t="e">
        <f t="shared" si="13"/>
        <v>#DIV/0!</v>
      </c>
      <c r="H52" s="56" t="e">
        <f t="shared" si="13"/>
        <v>#DIV/0!</v>
      </c>
      <c r="I52" s="56" t="e">
        <f t="shared" si="13"/>
        <v>#DIV/0!</v>
      </c>
      <c r="J52" s="56" t="e">
        <f t="shared" si="13"/>
        <v>#DIV/0!</v>
      </c>
      <c r="K52" s="56" t="e">
        <f t="shared" si="13"/>
        <v>#DIV/0!</v>
      </c>
      <c r="L52" s="56" t="e">
        <f t="shared" si="13"/>
        <v>#DIV/0!</v>
      </c>
      <c r="M52" s="56" t="e">
        <f t="shared" si="13"/>
        <v>#DIV/0!</v>
      </c>
      <c r="N52" s="56" t="e">
        <f t="shared" si="13"/>
        <v>#DIV/0!</v>
      </c>
      <c r="O52" s="56" t="e">
        <f t="shared" si="13"/>
        <v>#DIV/0!</v>
      </c>
      <c r="P52" s="56" t="e">
        <f t="shared" si="13"/>
        <v>#DIV/0!</v>
      </c>
      <c r="Q52" s="34"/>
      <c r="R52" s="35"/>
      <c r="S52" s="35"/>
      <c r="T52" s="35"/>
      <c r="U52" s="36"/>
    </row>
    <row r="53" spans="1:21" ht="19.5" customHeight="1">
      <c r="A53" s="118"/>
      <c r="B53" s="9" t="s">
        <v>8</v>
      </c>
      <c r="C53" s="249" t="s">
        <v>90</v>
      </c>
      <c r="D53" s="69" t="s">
        <v>91</v>
      </c>
      <c r="E53" s="69" t="s">
        <v>90</v>
      </c>
      <c r="F53" s="249"/>
      <c r="G53" s="69"/>
      <c r="H53" s="57"/>
      <c r="I53" s="69"/>
      <c r="J53" s="69"/>
      <c r="K53" s="69"/>
      <c r="L53" s="69"/>
      <c r="M53" s="69"/>
      <c r="N53" s="57"/>
      <c r="O53" s="57"/>
      <c r="P53" s="57"/>
      <c r="Q53" s="23"/>
      <c r="R53" s="9"/>
      <c r="S53" s="9"/>
      <c r="T53" s="9"/>
      <c r="U53" s="18"/>
    </row>
    <row r="54" spans="1:21" ht="19.5" customHeight="1" thickBot="1">
      <c r="A54" s="13"/>
      <c r="B54" s="11" t="s">
        <v>21</v>
      </c>
      <c r="C54" s="58">
        <f aca="true" t="shared" si="14" ref="C54:P54">COUNT(C4:C50)</f>
        <v>14</v>
      </c>
      <c r="D54" s="58">
        <f t="shared" si="14"/>
        <v>12</v>
      </c>
      <c r="E54" s="58">
        <f t="shared" si="14"/>
        <v>10</v>
      </c>
      <c r="F54" s="58">
        <f t="shared" si="14"/>
        <v>0</v>
      </c>
      <c r="G54" s="58">
        <f t="shared" si="14"/>
        <v>0</v>
      </c>
      <c r="H54" s="58">
        <f t="shared" si="14"/>
        <v>0</v>
      </c>
      <c r="I54" s="58">
        <f t="shared" si="14"/>
        <v>0</v>
      </c>
      <c r="J54" s="58">
        <f t="shared" si="14"/>
        <v>0</v>
      </c>
      <c r="K54" s="58">
        <f t="shared" si="14"/>
        <v>0</v>
      </c>
      <c r="L54" s="58">
        <f t="shared" si="14"/>
        <v>0</v>
      </c>
      <c r="M54" s="58">
        <f t="shared" si="14"/>
        <v>0</v>
      </c>
      <c r="N54" s="58">
        <f t="shared" si="14"/>
        <v>0</v>
      </c>
      <c r="O54" s="58">
        <f t="shared" si="14"/>
        <v>0</v>
      </c>
      <c r="P54" s="58">
        <f t="shared" si="14"/>
        <v>0</v>
      </c>
      <c r="Q54" s="10"/>
      <c r="R54" s="11"/>
      <c r="S54" s="11"/>
      <c r="T54" s="11"/>
      <c r="U54" s="19"/>
    </row>
    <row r="55" spans="3:15" ht="12.75">
      <c r="C55" s="3" t="s">
        <v>23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3:15" ht="12.75">
      <c r="C56" s="4" t="s">
        <v>34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3:15" ht="12.75">
      <c r="C57" s="4" t="s">
        <v>35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3:15" ht="12.75">
      <c r="C58" s="4" t="s">
        <v>22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3:15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2" spans="2:3" ht="12.75">
      <c r="B62" s="62"/>
      <c r="C62" s="62"/>
    </row>
  </sheetData>
  <sheetProtection/>
  <dataValidations count="1">
    <dataValidation errorStyle="warning" type="decimal" operator="lessThan" allowBlank="1" showInputMessage="1" showErrorMessage="1" promptTitle="GEWICHT !!" prompt="Geef het juiste gewicht in grammen a.u.b." errorTitle="Opgelet!!" error="Ben je zeker dat de gegevens juist zijn ?" sqref="Q4:U52">
      <formula1>50000</formula1>
    </dataValidation>
  </dataValidation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Deurne (Antwerpen)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Dobbelaere</dc:creator>
  <cp:keywords/>
  <dc:description/>
  <cp:lastModifiedBy>32486</cp:lastModifiedBy>
  <cp:lastPrinted>2021-12-20T16:48:44Z</cp:lastPrinted>
  <dcterms:created xsi:type="dcterms:W3CDTF">1999-08-07T12:11:37Z</dcterms:created>
  <dcterms:modified xsi:type="dcterms:W3CDTF">2022-08-14T10:40:57Z</dcterms:modified>
  <cp:category/>
  <cp:version/>
  <cp:contentType/>
  <cp:contentStatus/>
</cp:coreProperties>
</file>